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35" windowWidth="13050" windowHeight="5850" tabRatio="926" firstSheet="10" activeTab="3"/>
  </bookViews>
  <sheets>
    <sheet name="KL CHUNG NHÀ TRƯỜNG" sheetId="25" state="hidden" r:id="rId1"/>
    <sheet name="TỔNG HỢP KL" sheetId="23" r:id="rId2"/>
    <sheet name="TỶ LỆ KL CV" sheetId="27" r:id="rId3"/>
    <sheet name="P.TC-HC-TH" sheetId="1" r:id="rId4"/>
    <sheet name="PCTCT-HSSV" sheetId="2" r:id="rId5"/>
    <sheet name="PKTĐBCL" sheetId="3" r:id="rId6"/>
    <sheet name="P.KHTC" sheetId="5" r:id="rId7"/>
    <sheet name="P.QT-DV" sheetId="4" r:id="rId8"/>
    <sheet name="P.TS-DT" sheetId="7" r:id="rId9"/>
    <sheet name="P.QLKH-HTQT" sheetId="6" r:id="rId10"/>
    <sheet name="TO.TT-PC" sheetId="8" r:id="rId11"/>
    <sheet name="TT.QHDN" sheetId="9" r:id="rId12"/>
    <sheet name="TT.ĐHQLDL" sheetId="10" r:id="rId13"/>
    <sheet name="TT.Y TẾ" sheetId="11" r:id="rId14"/>
    <sheet name="TT.THU VIEN" sheetId="12" r:id="rId15"/>
    <sheet name="TT.ĐT-LTT" sheetId="13" r:id="rId16"/>
    <sheet name="K.KHCB" sheetId="14" r:id="rId17"/>
    <sheet name="K.LLCT" sheetId="15" r:id="rId18"/>
    <sheet name="K.CNTT" sheetId="16" r:id="rId19"/>
    <sheet name="K.CO KHI" sheetId="18" r:id="rId20"/>
    <sheet name="K.CN Đ-ĐT" sheetId="17" r:id="rId21"/>
    <sheet name="K.CN DLUC" sheetId="19" r:id="rId22"/>
    <sheet name="K.N-LANH" sheetId="20" r:id="rId23"/>
    <sheet name="K.MAY-TT" sheetId="21" r:id="rId24"/>
    <sheet name="K.KINH TE" sheetId="22" r:id="rId25"/>
    <sheet name="K.XAY-DUNG" sheetId="26" r:id="rId26"/>
  </sheets>
  <externalReferences>
    <externalReference r:id="rId27"/>
  </externalReferences>
  <calcPr calcId="144525"/>
</workbook>
</file>

<file path=xl/calcChain.xml><?xml version="1.0" encoding="utf-8"?>
<calcChain xmlns="http://schemas.openxmlformats.org/spreadsheetml/2006/main">
  <c r="V9" i="6" l="1"/>
  <c r="W9" i="6" s="1"/>
  <c r="X9" i="6" s="1"/>
  <c r="V8" i="6"/>
  <c r="W8" i="6" s="1"/>
  <c r="X8" i="6" s="1"/>
  <c r="V7" i="6"/>
  <c r="W7" i="6" s="1"/>
  <c r="X7" i="6" s="1"/>
  <c r="V9" i="13"/>
  <c r="W9" i="13" s="1"/>
  <c r="X9" i="13" s="1"/>
  <c r="V8" i="13"/>
  <c r="W8" i="13" s="1"/>
  <c r="X8" i="13" s="1"/>
  <c r="V7" i="13"/>
  <c r="W7" i="13" s="1"/>
  <c r="X7" i="13" s="1"/>
  <c r="V32" i="1"/>
  <c r="W32" i="1" s="1"/>
  <c r="X32" i="1" s="1"/>
  <c r="W31" i="1"/>
  <c r="X31" i="1" s="1"/>
  <c r="V31" i="1"/>
  <c r="V30" i="1"/>
  <c r="W30" i="1" s="1"/>
  <c r="X30" i="1" s="1"/>
  <c r="W29" i="1"/>
  <c r="X29" i="1" s="1"/>
  <c r="V29" i="1"/>
  <c r="V28" i="1"/>
  <c r="W28" i="1" s="1"/>
  <c r="X28" i="1" s="1"/>
  <c r="W27" i="1"/>
  <c r="X27" i="1" s="1"/>
  <c r="V27" i="1"/>
  <c r="V26" i="1"/>
  <c r="W26" i="1" s="1"/>
  <c r="X26" i="1" s="1"/>
  <c r="W25" i="1"/>
  <c r="X25" i="1" s="1"/>
  <c r="V25" i="1"/>
  <c r="V24" i="1"/>
  <c r="W24" i="1" s="1"/>
  <c r="X24" i="1" s="1"/>
  <c r="W23" i="1"/>
  <c r="X23" i="1" s="1"/>
  <c r="V23" i="1"/>
  <c r="V22" i="1"/>
  <c r="W22" i="1" s="1"/>
  <c r="X22" i="1" s="1"/>
  <c r="W21" i="1"/>
  <c r="X21" i="1" s="1"/>
  <c r="V21" i="1"/>
  <c r="V20" i="1"/>
  <c r="W20" i="1" s="1"/>
  <c r="X20" i="1" s="1"/>
  <c r="W19" i="1"/>
  <c r="X19" i="1" s="1"/>
  <c r="V19" i="1"/>
  <c r="V18" i="1"/>
  <c r="W18" i="1" s="1"/>
  <c r="X18" i="1" s="1"/>
  <c r="V17" i="1"/>
  <c r="W17" i="1" s="1"/>
  <c r="X17" i="1" s="1"/>
  <c r="V16" i="1"/>
  <c r="W16" i="1" s="1"/>
  <c r="X16" i="1" s="1"/>
  <c r="W15" i="1"/>
  <c r="X15" i="1" s="1"/>
  <c r="V15" i="1"/>
  <c r="V14" i="1"/>
  <c r="W14" i="1" s="1"/>
  <c r="X14" i="1" s="1"/>
  <c r="V13" i="1"/>
  <c r="W13" i="1" s="1"/>
  <c r="X13" i="1" s="1"/>
  <c r="V12" i="1"/>
  <c r="W12" i="1" s="1"/>
  <c r="X12" i="1" s="1"/>
  <c r="W11" i="1"/>
  <c r="X11" i="1" s="1"/>
  <c r="V11" i="1"/>
  <c r="V10" i="1"/>
  <c r="W10" i="1" s="1"/>
  <c r="X10" i="1" s="1"/>
  <c r="V9" i="1"/>
  <c r="W9" i="1" s="1"/>
  <c r="X9" i="1" s="1"/>
  <c r="V8" i="1"/>
  <c r="W8" i="1" s="1"/>
  <c r="X8" i="1" s="1"/>
  <c r="X10" i="27"/>
  <c r="X11" i="27"/>
  <c r="X12" i="27"/>
  <c r="X13" i="27"/>
  <c r="X14" i="27"/>
  <c r="X15" i="27"/>
  <c r="X16" i="27"/>
  <c r="X17" i="27"/>
  <c r="X18" i="27"/>
  <c r="X19" i="27"/>
  <c r="X20" i="27"/>
  <c r="X21" i="27"/>
  <c r="X22" i="27"/>
  <c r="X23" i="27"/>
  <c r="X24" i="27"/>
  <c r="X25" i="27"/>
  <c r="X26" i="27"/>
  <c r="X27" i="27"/>
  <c r="X28" i="27"/>
  <c r="X29" i="27"/>
  <c r="X30" i="27"/>
  <c r="X31" i="27"/>
  <c r="X32" i="27"/>
  <c r="X33" i="27"/>
  <c r="X9" i="27"/>
  <c r="W10" i="27"/>
  <c r="W11" i="27"/>
  <c r="W12" i="27"/>
  <c r="W13" i="27"/>
  <c r="W14" i="27"/>
  <c r="W15" i="27"/>
  <c r="W16" i="27"/>
  <c r="W17" i="27"/>
  <c r="W18" i="27"/>
  <c r="W19" i="27"/>
  <c r="W20" i="27"/>
  <c r="W21" i="27"/>
  <c r="W22" i="27"/>
  <c r="W23" i="27"/>
  <c r="W24" i="27"/>
  <c r="W25" i="27"/>
  <c r="W26" i="27"/>
  <c r="W27" i="27"/>
  <c r="W28" i="27"/>
  <c r="W29" i="27"/>
  <c r="W30" i="27"/>
  <c r="W31" i="27"/>
  <c r="W32" i="27"/>
  <c r="W33" i="27"/>
  <c r="W9" i="27"/>
  <c r="V10" i="27"/>
  <c r="V11" i="27"/>
  <c r="V12" i="27"/>
  <c r="V13" i="27"/>
  <c r="V14" i="27"/>
  <c r="V15" i="27"/>
  <c r="V16" i="27"/>
  <c r="V17" i="27"/>
  <c r="V18" i="27"/>
  <c r="V19" i="27"/>
  <c r="V20" i="27"/>
  <c r="V21" i="27"/>
  <c r="V22" i="27"/>
  <c r="V23" i="27"/>
  <c r="V24" i="27"/>
  <c r="V25" i="27"/>
  <c r="V26" i="27"/>
  <c r="V27" i="27"/>
  <c r="V28" i="27"/>
  <c r="V29" i="27"/>
  <c r="V30" i="27"/>
  <c r="V31" i="27"/>
  <c r="V32" i="27"/>
  <c r="V33" i="27"/>
  <c r="V9" i="27"/>
  <c r="V17" i="21"/>
  <c r="W17" i="21" s="1"/>
  <c r="X17" i="21" s="1"/>
  <c r="W16" i="21"/>
  <c r="X16" i="21" s="1"/>
  <c r="V16" i="21"/>
  <c r="V15" i="21"/>
  <c r="W15" i="21" s="1"/>
  <c r="X15" i="21" s="1"/>
  <c r="W14" i="21"/>
  <c r="X14" i="21" s="1"/>
  <c r="V14" i="21"/>
  <c r="V13" i="21"/>
  <c r="W13" i="21" s="1"/>
  <c r="X13" i="21" s="1"/>
  <c r="W12" i="21"/>
  <c r="X12" i="21" s="1"/>
  <c r="V12" i="21"/>
  <c r="V11" i="21"/>
  <c r="W11" i="21" s="1"/>
  <c r="X11" i="21" s="1"/>
  <c r="W10" i="21"/>
  <c r="X10" i="21" s="1"/>
  <c r="V10" i="21"/>
  <c r="V9" i="21"/>
  <c r="W9" i="21" s="1"/>
  <c r="X9" i="21" s="1"/>
  <c r="W8" i="21"/>
  <c r="X8" i="21" s="1"/>
  <c r="V8" i="21"/>
  <c r="V15" i="20"/>
  <c r="W15" i="20" s="1"/>
  <c r="X15" i="20" s="1"/>
  <c r="V14" i="20"/>
  <c r="W14" i="20" s="1"/>
  <c r="X14" i="20" s="1"/>
  <c r="V13" i="20"/>
  <c r="W13" i="20" s="1"/>
  <c r="X13" i="20" s="1"/>
  <c r="V12" i="20"/>
  <c r="W12" i="20" s="1"/>
  <c r="X12" i="20" s="1"/>
  <c r="V11" i="20"/>
  <c r="W11" i="20" s="1"/>
  <c r="X11" i="20" s="1"/>
  <c r="V10" i="20"/>
  <c r="W10" i="20" s="1"/>
  <c r="X10" i="20" s="1"/>
  <c r="V9" i="20"/>
  <c r="W9" i="20" s="1"/>
  <c r="X9" i="20" s="1"/>
  <c r="V8" i="20"/>
  <c r="W8" i="20" s="1"/>
  <c r="X8" i="20" s="1"/>
  <c r="V34" i="18" l="1"/>
  <c r="W34" i="18" s="1"/>
  <c r="X34" i="18" s="1"/>
  <c r="V33" i="18"/>
  <c r="W33" i="18" s="1"/>
  <c r="X33" i="18" s="1"/>
  <c r="V32" i="18"/>
  <c r="W32" i="18" s="1"/>
  <c r="X32" i="18" s="1"/>
  <c r="V31" i="18"/>
  <c r="W31" i="18" s="1"/>
  <c r="X31" i="18" s="1"/>
  <c r="X30" i="18"/>
  <c r="W30" i="18"/>
  <c r="V30" i="18"/>
  <c r="V29" i="18"/>
  <c r="W29" i="18" s="1"/>
  <c r="X29" i="18" s="1"/>
  <c r="V28" i="18"/>
  <c r="W28" i="18" s="1"/>
  <c r="X28" i="18" s="1"/>
  <c r="V27" i="18"/>
  <c r="W27" i="18" s="1"/>
  <c r="X27" i="18" s="1"/>
  <c r="V26" i="18"/>
  <c r="W26" i="18" s="1"/>
  <c r="X26" i="18" s="1"/>
  <c r="W25" i="18"/>
  <c r="X25" i="18" s="1"/>
  <c r="V25" i="18"/>
  <c r="V24" i="18"/>
  <c r="W24" i="18" s="1"/>
  <c r="X24" i="18" s="1"/>
  <c r="W23" i="18"/>
  <c r="X23" i="18" s="1"/>
  <c r="V23" i="18"/>
  <c r="V22" i="18"/>
  <c r="W22" i="18" s="1"/>
  <c r="X22" i="18" s="1"/>
  <c r="W21" i="18"/>
  <c r="X21" i="18" s="1"/>
  <c r="V21" i="18"/>
  <c r="V20" i="18"/>
  <c r="W20" i="18" s="1"/>
  <c r="X20" i="18" s="1"/>
  <c r="X19" i="18"/>
  <c r="W19" i="18"/>
  <c r="V19" i="18"/>
  <c r="W18" i="18"/>
  <c r="X18" i="18" s="1"/>
  <c r="V18" i="18"/>
  <c r="W17" i="18"/>
  <c r="X17" i="18" s="1"/>
  <c r="V17" i="18"/>
  <c r="V16" i="18"/>
  <c r="W16" i="18" s="1"/>
  <c r="X16" i="18" s="1"/>
  <c r="V15" i="18"/>
  <c r="W15" i="18" s="1"/>
  <c r="X15" i="18" s="1"/>
  <c r="X14" i="18"/>
  <c r="W14" i="18"/>
  <c r="V14" i="18"/>
  <c r="V13" i="18"/>
  <c r="W13" i="18" s="1"/>
  <c r="X13" i="18" s="1"/>
  <c r="V12" i="18"/>
  <c r="W12" i="18" s="1"/>
  <c r="X12" i="18" s="1"/>
  <c r="V11" i="18"/>
  <c r="W11" i="18" s="1"/>
  <c r="X11" i="18" s="1"/>
  <c r="V10" i="18"/>
  <c r="W10" i="18" s="1"/>
  <c r="X10" i="18" s="1"/>
  <c r="W9" i="18"/>
  <c r="X9" i="18" s="1"/>
  <c r="V9" i="18"/>
  <c r="V8" i="18"/>
  <c r="W8" i="18" s="1"/>
  <c r="X8" i="18" s="1"/>
  <c r="V23" i="15"/>
  <c r="W23" i="15" s="1"/>
  <c r="X23" i="15" s="1"/>
  <c r="V22" i="15"/>
  <c r="W22" i="15" s="1"/>
  <c r="X22" i="15" s="1"/>
  <c r="V21" i="15"/>
  <c r="W21" i="15" s="1"/>
  <c r="X21" i="15" s="1"/>
  <c r="X20" i="15"/>
  <c r="W20" i="15"/>
  <c r="V20" i="15"/>
  <c r="X19" i="15"/>
  <c r="W19" i="15"/>
  <c r="V19" i="15"/>
  <c r="V18" i="15"/>
  <c r="W18" i="15" s="1"/>
  <c r="X18" i="15" s="1"/>
  <c r="V17" i="15"/>
  <c r="W17" i="15" s="1"/>
  <c r="X17" i="15" s="1"/>
  <c r="X16" i="15"/>
  <c r="W16" i="15"/>
  <c r="V16" i="15"/>
  <c r="X15" i="15"/>
  <c r="W15" i="15"/>
  <c r="V15" i="15"/>
  <c r="W14" i="15"/>
  <c r="X14" i="15" s="1"/>
  <c r="V14" i="15"/>
  <c r="V13" i="15"/>
  <c r="W13" i="15" s="1"/>
  <c r="X13" i="15" s="1"/>
  <c r="X12" i="15"/>
  <c r="W12" i="15"/>
  <c r="V12" i="15"/>
  <c r="X11" i="15"/>
  <c r="W11" i="15"/>
  <c r="V11" i="15"/>
  <c r="W10" i="15"/>
  <c r="X10" i="15" s="1"/>
  <c r="V10" i="15"/>
  <c r="V9" i="15"/>
  <c r="W9" i="15" s="1"/>
  <c r="X9" i="15" s="1"/>
  <c r="X8" i="15"/>
  <c r="W8" i="15"/>
  <c r="V8" i="15"/>
  <c r="V345" i="27"/>
  <c r="W345" i="27" s="1"/>
  <c r="X345" i="27" s="1"/>
  <c r="X21" i="22"/>
  <c r="Y21" i="22" s="1"/>
  <c r="W21" i="22"/>
  <c r="W20" i="22"/>
  <c r="X20" i="22" s="1"/>
  <c r="Y20" i="22" s="1"/>
  <c r="W19" i="22"/>
  <c r="X19" i="22" s="1"/>
  <c r="Y19" i="22" s="1"/>
  <c r="Y18" i="22"/>
  <c r="X18" i="22"/>
  <c r="W18" i="22"/>
  <c r="X17" i="22"/>
  <c r="Y17" i="22" s="1"/>
  <c r="W17" i="22"/>
  <c r="W16" i="22"/>
  <c r="X16" i="22" s="1"/>
  <c r="Y16" i="22" s="1"/>
  <c r="W15" i="22"/>
  <c r="X15" i="22" s="1"/>
  <c r="Y15" i="22" s="1"/>
  <c r="Y14" i="22"/>
  <c r="X14" i="22"/>
  <c r="W14" i="22"/>
  <c r="W13" i="22"/>
  <c r="X13" i="22" s="1"/>
  <c r="Y13" i="22" s="1"/>
  <c r="W12" i="22"/>
  <c r="X12" i="22" s="1"/>
  <c r="Y12" i="22" s="1"/>
  <c r="W11" i="22"/>
  <c r="X11" i="22" s="1"/>
  <c r="Y11" i="22" s="1"/>
  <c r="X10" i="22"/>
  <c r="Y10" i="22" s="1"/>
  <c r="W10" i="22"/>
  <c r="W9" i="22"/>
  <c r="X9" i="22" s="1"/>
  <c r="Y9" i="22" s="1"/>
  <c r="W8" i="22"/>
  <c r="X8" i="22" s="1"/>
  <c r="Y8" i="22" s="1"/>
  <c r="V9" i="26"/>
  <c r="W9" i="26" s="1"/>
  <c r="X9" i="26" s="1"/>
  <c r="V8" i="26"/>
  <c r="W8" i="26" s="1"/>
  <c r="X8" i="26" s="1"/>
  <c r="V306" i="27" l="1"/>
  <c r="W306" i="27" s="1"/>
  <c r="X306" i="27" s="1"/>
  <c r="V307" i="27"/>
  <c r="W307" i="27" s="1"/>
  <c r="X307" i="27" s="1"/>
  <c r="V308" i="27"/>
  <c r="W308" i="27" s="1"/>
  <c r="X308" i="27" s="1"/>
  <c r="V309" i="27"/>
  <c r="W309" i="27" s="1"/>
  <c r="X309" i="27" s="1"/>
  <c r="V310" i="27"/>
  <c r="W310" i="27" s="1"/>
  <c r="X310" i="27" s="1"/>
  <c r="Q27" i="19"/>
  <c r="R27" i="19" s="1"/>
  <c r="S27" i="19" s="1"/>
  <c r="Q26" i="19"/>
  <c r="R26" i="19" s="1"/>
  <c r="S26" i="19" s="1"/>
  <c r="Q25" i="19"/>
  <c r="R25" i="19" s="1"/>
  <c r="S25" i="19" s="1"/>
  <c r="Q24" i="19"/>
  <c r="R24" i="19" s="1"/>
  <c r="S24" i="19" s="1"/>
  <c r="R23" i="19"/>
  <c r="S23" i="19" s="1"/>
  <c r="Q23" i="19"/>
  <c r="Q22" i="19"/>
  <c r="R22" i="19" s="1"/>
  <c r="S22" i="19" s="1"/>
  <c r="Q21" i="19"/>
  <c r="R21" i="19" s="1"/>
  <c r="S21" i="19" s="1"/>
  <c r="Q20" i="19"/>
  <c r="R20" i="19" s="1"/>
  <c r="S20" i="19" s="1"/>
  <c r="R19" i="19"/>
  <c r="S19" i="19" s="1"/>
  <c r="Q19" i="19"/>
  <c r="Q18" i="19"/>
  <c r="R18" i="19" s="1"/>
  <c r="S18" i="19" s="1"/>
  <c r="R17" i="19"/>
  <c r="S17" i="19" s="1"/>
  <c r="Q17" i="19"/>
  <c r="Q16" i="19"/>
  <c r="R16" i="19" s="1"/>
  <c r="S16" i="19" s="1"/>
  <c r="R15" i="19"/>
  <c r="S15" i="19" s="1"/>
  <c r="Q15" i="19"/>
  <c r="Q14" i="19"/>
  <c r="R14" i="19" s="1"/>
  <c r="S14" i="19" s="1"/>
  <c r="Q13" i="19"/>
  <c r="R13" i="19" s="1"/>
  <c r="S13" i="19" s="1"/>
  <c r="Q12" i="19"/>
  <c r="R12" i="19" s="1"/>
  <c r="S12" i="19" s="1"/>
  <c r="R11" i="19"/>
  <c r="S11" i="19" s="1"/>
  <c r="Q11" i="19"/>
  <c r="Q10" i="19"/>
  <c r="R10" i="19" s="1"/>
  <c r="S10" i="19" s="1"/>
  <c r="R9" i="19"/>
  <c r="S9" i="19" s="1"/>
  <c r="Q9" i="19"/>
  <c r="Q8" i="19"/>
  <c r="R8" i="19" s="1"/>
  <c r="S8" i="19" s="1"/>
  <c r="V37" i="17"/>
  <c r="W37" i="17" s="1"/>
  <c r="X37" i="17" s="1"/>
  <c r="V36" i="17"/>
  <c r="W36" i="17" s="1"/>
  <c r="X36" i="17" s="1"/>
  <c r="V35" i="17"/>
  <c r="W35" i="17" s="1"/>
  <c r="X35" i="17" s="1"/>
  <c r="V34" i="17"/>
  <c r="W34" i="17" s="1"/>
  <c r="X34" i="17" s="1"/>
  <c r="V33" i="17"/>
  <c r="W33" i="17" s="1"/>
  <c r="X33" i="17" s="1"/>
  <c r="V32" i="17"/>
  <c r="W32" i="17" s="1"/>
  <c r="X32" i="17" s="1"/>
  <c r="V31" i="17"/>
  <c r="W31" i="17" s="1"/>
  <c r="X31" i="17" s="1"/>
  <c r="V30" i="17"/>
  <c r="W30" i="17" s="1"/>
  <c r="X30" i="17" s="1"/>
  <c r="V29" i="17"/>
  <c r="W29" i="17" s="1"/>
  <c r="X29" i="17" s="1"/>
  <c r="V28" i="17"/>
  <c r="W28" i="17" s="1"/>
  <c r="X28" i="17" s="1"/>
  <c r="V27" i="17"/>
  <c r="W27" i="17" s="1"/>
  <c r="X27" i="17" s="1"/>
  <c r="V26" i="17"/>
  <c r="W26" i="17" s="1"/>
  <c r="X26" i="17" s="1"/>
  <c r="V25" i="17"/>
  <c r="W25" i="17" s="1"/>
  <c r="X25" i="17" s="1"/>
  <c r="V24" i="17"/>
  <c r="W24" i="17" s="1"/>
  <c r="X24" i="17" s="1"/>
  <c r="V23" i="17"/>
  <c r="W23" i="17" s="1"/>
  <c r="X23" i="17" s="1"/>
  <c r="V22" i="17"/>
  <c r="W22" i="17" s="1"/>
  <c r="X22" i="17" s="1"/>
  <c r="V21" i="17"/>
  <c r="W21" i="17" s="1"/>
  <c r="X21" i="17" s="1"/>
  <c r="V20" i="17"/>
  <c r="W20" i="17" s="1"/>
  <c r="X20" i="17" s="1"/>
  <c r="V19" i="17"/>
  <c r="W19" i="17" s="1"/>
  <c r="X19" i="17" s="1"/>
  <c r="V18" i="17"/>
  <c r="W18" i="17" s="1"/>
  <c r="X18" i="17" s="1"/>
  <c r="V17" i="17"/>
  <c r="W17" i="17" s="1"/>
  <c r="X17" i="17" s="1"/>
  <c r="V16" i="17"/>
  <c r="W16" i="17" s="1"/>
  <c r="X16" i="17" s="1"/>
  <c r="V15" i="17"/>
  <c r="W15" i="17" s="1"/>
  <c r="X15" i="17" s="1"/>
  <c r="V14" i="17"/>
  <c r="W14" i="17" s="1"/>
  <c r="X14" i="17" s="1"/>
  <c r="V13" i="17"/>
  <c r="W13" i="17" s="1"/>
  <c r="X13" i="17" s="1"/>
  <c r="V12" i="17"/>
  <c r="W12" i="17" s="1"/>
  <c r="X12" i="17" s="1"/>
  <c r="V11" i="17"/>
  <c r="W11" i="17" s="1"/>
  <c r="X11" i="17" s="1"/>
  <c r="V10" i="17"/>
  <c r="W10" i="17" s="1"/>
  <c r="X10" i="17" s="1"/>
  <c r="V9" i="17"/>
  <c r="W9" i="17" s="1"/>
  <c r="X9" i="17" s="1"/>
  <c r="A9" i="17"/>
  <c r="A10" i="17" s="1"/>
  <c r="A11" i="17" s="1"/>
  <c r="A12" i="17" s="1"/>
  <c r="A13" i="17" s="1"/>
  <c r="A14" i="17" s="1"/>
  <c r="A15" i="17" s="1"/>
  <c r="A16" i="17" s="1"/>
  <c r="A17" i="17" s="1"/>
  <c r="A18" i="17" s="1"/>
  <c r="A19" i="17" s="1"/>
  <c r="A20" i="17" s="1"/>
  <c r="A21" i="17" s="1"/>
  <c r="A22" i="17" s="1"/>
  <c r="A23" i="17" s="1"/>
  <c r="A24" i="17" s="1"/>
  <c r="A25" i="17" s="1"/>
  <c r="A26" i="17" s="1"/>
  <c r="A27" i="17" s="1"/>
  <c r="A28" i="17" s="1"/>
  <c r="A29" i="17" s="1"/>
  <c r="A30" i="17" s="1"/>
  <c r="A31" i="17" s="1"/>
  <c r="A32" i="17" s="1"/>
  <c r="A33" i="17" s="1"/>
  <c r="A34" i="17" s="1"/>
  <c r="A35" i="17" s="1"/>
  <c r="A36" i="17" s="1"/>
  <c r="A37" i="17" s="1"/>
  <c r="V8" i="17"/>
  <c r="W8" i="17" s="1"/>
  <c r="X8" i="17" s="1"/>
  <c r="V185" i="27"/>
  <c r="W185" i="27" s="1"/>
  <c r="X185" i="27" s="1"/>
  <c r="V186" i="27"/>
  <c r="W186" i="27" s="1"/>
  <c r="X186" i="27" s="1"/>
  <c r="X41" i="14"/>
  <c r="W41" i="14"/>
  <c r="V41" i="14"/>
  <c r="W40" i="14"/>
  <c r="X40" i="14" s="1"/>
  <c r="V40" i="14"/>
  <c r="V39" i="14"/>
  <c r="W39" i="14" s="1"/>
  <c r="X39" i="14" s="1"/>
  <c r="C39" i="14"/>
  <c r="V38" i="14"/>
  <c r="W38" i="14" s="1"/>
  <c r="X38" i="14" s="1"/>
  <c r="C38" i="14"/>
  <c r="V37" i="14"/>
  <c r="W37" i="14" s="1"/>
  <c r="X37" i="14" s="1"/>
  <c r="C37" i="14"/>
  <c r="V36" i="14"/>
  <c r="W36" i="14" s="1"/>
  <c r="X36" i="14" s="1"/>
  <c r="C36" i="14"/>
  <c r="V35" i="14"/>
  <c r="W35" i="14" s="1"/>
  <c r="X35" i="14" s="1"/>
  <c r="C35" i="14"/>
  <c r="V34" i="14"/>
  <c r="W34" i="14" s="1"/>
  <c r="X34" i="14" s="1"/>
  <c r="C34" i="14"/>
  <c r="V33" i="14"/>
  <c r="W33" i="14" s="1"/>
  <c r="X33" i="14" s="1"/>
  <c r="C33" i="14"/>
  <c r="V32" i="14"/>
  <c r="W32" i="14" s="1"/>
  <c r="X32" i="14" s="1"/>
  <c r="C32" i="14"/>
  <c r="V31" i="14"/>
  <c r="W31" i="14" s="1"/>
  <c r="X31" i="14" s="1"/>
  <c r="C31" i="14"/>
  <c r="V30" i="14"/>
  <c r="W30" i="14" s="1"/>
  <c r="X30" i="14" s="1"/>
  <c r="C30" i="14"/>
  <c r="V29" i="14"/>
  <c r="W29" i="14" s="1"/>
  <c r="X29" i="14" s="1"/>
  <c r="C29" i="14"/>
  <c r="V28" i="14"/>
  <c r="W28" i="14" s="1"/>
  <c r="X28" i="14" s="1"/>
  <c r="C28" i="14"/>
  <c r="V27" i="14"/>
  <c r="W27" i="14" s="1"/>
  <c r="X27" i="14" s="1"/>
  <c r="C27" i="14"/>
  <c r="V26" i="14"/>
  <c r="W26" i="14" s="1"/>
  <c r="X26" i="14" s="1"/>
  <c r="C26" i="14"/>
  <c r="V25" i="14"/>
  <c r="W25" i="14" s="1"/>
  <c r="X25" i="14" s="1"/>
  <c r="C25" i="14"/>
  <c r="V24" i="14"/>
  <c r="W24" i="14" s="1"/>
  <c r="X24" i="14" s="1"/>
  <c r="C24" i="14"/>
  <c r="V23" i="14"/>
  <c r="W23" i="14" s="1"/>
  <c r="X23" i="14" s="1"/>
  <c r="C23" i="14"/>
  <c r="V22" i="14"/>
  <c r="W22" i="14" s="1"/>
  <c r="X22" i="14" s="1"/>
  <c r="C22" i="14"/>
  <c r="V21" i="14"/>
  <c r="W21" i="14" s="1"/>
  <c r="X21" i="14" s="1"/>
  <c r="C21" i="14"/>
  <c r="V20" i="14"/>
  <c r="W20" i="14" s="1"/>
  <c r="X20" i="14" s="1"/>
  <c r="C20" i="14"/>
  <c r="V19" i="14"/>
  <c r="W19" i="14" s="1"/>
  <c r="X19" i="14" s="1"/>
  <c r="C19" i="14"/>
  <c r="V18" i="14"/>
  <c r="W18" i="14" s="1"/>
  <c r="X18" i="14" s="1"/>
  <c r="C18" i="14"/>
  <c r="V17" i="14"/>
  <c r="W17" i="14" s="1"/>
  <c r="X17" i="14" s="1"/>
  <c r="C17" i="14"/>
  <c r="V16" i="14"/>
  <c r="W16" i="14" s="1"/>
  <c r="X16" i="14" s="1"/>
  <c r="C16" i="14"/>
  <c r="V15" i="14"/>
  <c r="W15" i="14" s="1"/>
  <c r="X15" i="14" s="1"/>
  <c r="C15" i="14"/>
  <c r="V14" i="14"/>
  <c r="W14" i="14" s="1"/>
  <c r="X14" i="14" s="1"/>
  <c r="C14" i="14"/>
  <c r="V13" i="14"/>
  <c r="W13" i="14" s="1"/>
  <c r="X13" i="14" s="1"/>
  <c r="C13" i="14"/>
  <c r="V12" i="14"/>
  <c r="W12" i="14" s="1"/>
  <c r="X12" i="14" s="1"/>
  <c r="C12" i="14"/>
  <c r="V11" i="14"/>
  <c r="W11" i="14" s="1"/>
  <c r="X11" i="14" s="1"/>
  <c r="C11" i="14"/>
  <c r="V10" i="14"/>
  <c r="W10" i="14" s="1"/>
  <c r="X10" i="14" s="1"/>
  <c r="C10" i="14"/>
  <c r="V9" i="14"/>
  <c r="W9" i="14" s="1"/>
  <c r="X9" i="14" s="1"/>
  <c r="C9" i="14"/>
  <c r="V8" i="14"/>
  <c r="W8" i="14" s="1"/>
  <c r="X8" i="14" s="1"/>
  <c r="C8" i="14"/>
  <c r="V13" i="12"/>
  <c r="W13" i="12" s="1"/>
  <c r="X13" i="12" s="1"/>
  <c r="V12" i="12"/>
  <c r="W12" i="12" s="1"/>
  <c r="X12" i="12" s="1"/>
  <c r="V11" i="12"/>
  <c r="W11" i="12" s="1"/>
  <c r="X11" i="12" s="1"/>
  <c r="W10" i="12"/>
  <c r="X10" i="12" s="1"/>
  <c r="V10" i="12"/>
  <c r="V9" i="12"/>
  <c r="W9" i="12" s="1"/>
  <c r="X9" i="12" s="1"/>
  <c r="V8" i="12"/>
  <c r="W8" i="12" s="1"/>
  <c r="X8" i="12" s="1"/>
  <c r="V10" i="11"/>
  <c r="W10" i="11" s="1"/>
  <c r="X10" i="11" s="1"/>
  <c r="V9" i="11"/>
  <c r="W9" i="11" s="1"/>
  <c r="X9" i="11" s="1"/>
  <c r="V8" i="11"/>
  <c r="W8" i="11" s="1"/>
  <c r="X8" i="11" s="1"/>
  <c r="V101" i="27"/>
  <c r="V102" i="27"/>
  <c r="V103" i="27"/>
  <c r="V104" i="27"/>
  <c r="V105" i="27"/>
  <c r="V106" i="27"/>
  <c r="V107" i="27"/>
  <c r="V108" i="27"/>
  <c r="V109" i="27"/>
  <c r="V110" i="27"/>
  <c r="V111" i="27"/>
  <c r="V112" i="27"/>
  <c r="V113" i="27"/>
  <c r="V114" i="27"/>
  <c r="V100" i="27"/>
  <c r="V99" i="27"/>
  <c r="V12" i="10"/>
  <c r="W12" i="10" s="1"/>
  <c r="X12" i="10" s="1"/>
  <c r="V11" i="10"/>
  <c r="W11" i="10" s="1"/>
  <c r="X11" i="10" s="1"/>
  <c r="V10" i="10"/>
  <c r="W10" i="10" s="1"/>
  <c r="X10" i="10" s="1"/>
  <c r="W9" i="10"/>
  <c r="X9" i="10" s="1"/>
  <c r="V9" i="10"/>
  <c r="V8" i="10"/>
  <c r="W8" i="10" s="1"/>
  <c r="X8" i="10" s="1"/>
  <c r="U33" i="4"/>
  <c r="V33" i="4" s="1"/>
  <c r="T33" i="4"/>
  <c r="T32" i="4"/>
  <c r="U32" i="4" s="1"/>
  <c r="V32" i="4" s="1"/>
  <c r="T31" i="4"/>
  <c r="U31" i="4" s="1"/>
  <c r="V31" i="4" s="1"/>
  <c r="T30" i="4"/>
  <c r="U30" i="4" s="1"/>
  <c r="V30" i="4" s="1"/>
  <c r="U29" i="4"/>
  <c r="V29" i="4" s="1"/>
  <c r="T29" i="4"/>
  <c r="T28" i="4"/>
  <c r="U28" i="4" s="1"/>
  <c r="V28" i="4" s="1"/>
  <c r="T27" i="4"/>
  <c r="U27" i="4" s="1"/>
  <c r="V27" i="4" s="1"/>
  <c r="T26" i="4"/>
  <c r="U26" i="4" s="1"/>
  <c r="V26" i="4" s="1"/>
  <c r="U25" i="4"/>
  <c r="V25" i="4" s="1"/>
  <c r="T25" i="4"/>
  <c r="T24" i="4"/>
  <c r="U24" i="4" s="1"/>
  <c r="V24" i="4" s="1"/>
  <c r="T23" i="4"/>
  <c r="U23" i="4" s="1"/>
  <c r="V23" i="4" s="1"/>
  <c r="T22" i="4"/>
  <c r="U22" i="4" s="1"/>
  <c r="V22" i="4" s="1"/>
  <c r="U21" i="4"/>
  <c r="V21" i="4" s="1"/>
  <c r="T21" i="4"/>
  <c r="T20" i="4"/>
  <c r="U20" i="4" s="1"/>
  <c r="V20" i="4" s="1"/>
  <c r="T19" i="4"/>
  <c r="U19" i="4" s="1"/>
  <c r="V19" i="4" s="1"/>
  <c r="T18" i="4"/>
  <c r="U18" i="4" s="1"/>
  <c r="V18" i="4" s="1"/>
  <c r="U17" i="4"/>
  <c r="V17" i="4" s="1"/>
  <c r="T17" i="4"/>
  <c r="T16" i="4"/>
  <c r="U16" i="4" s="1"/>
  <c r="V16" i="4" s="1"/>
  <c r="T15" i="4"/>
  <c r="U15" i="4" s="1"/>
  <c r="V15" i="4" s="1"/>
  <c r="T14" i="4"/>
  <c r="U14" i="4" s="1"/>
  <c r="V14" i="4" s="1"/>
  <c r="U13" i="4"/>
  <c r="V13" i="4" s="1"/>
  <c r="T13" i="4"/>
  <c r="T12" i="4"/>
  <c r="U12" i="4" s="1"/>
  <c r="V12" i="4" s="1"/>
  <c r="T11" i="4"/>
  <c r="U11" i="4" s="1"/>
  <c r="V11" i="4" s="1"/>
  <c r="T10" i="4"/>
  <c r="U10" i="4" s="1"/>
  <c r="V10" i="4" s="1"/>
  <c r="U9" i="4"/>
  <c r="V9" i="4" s="1"/>
  <c r="T9" i="4"/>
  <c r="T8" i="4"/>
  <c r="U8" i="4" s="1"/>
  <c r="V8" i="4" s="1"/>
  <c r="V10" i="9"/>
  <c r="W10" i="9" s="1"/>
  <c r="X10" i="9" s="1"/>
  <c r="V9" i="9"/>
  <c r="W9" i="9" s="1"/>
  <c r="X9" i="9" s="1"/>
  <c r="V8" i="9"/>
  <c r="W8" i="9" s="1"/>
  <c r="X8" i="9" s="1"/>
  <c r="W14" i="8"/>
  <c r="X14" i="8" s="1"/>
  <c r="V14" i="8"/>
  <c r="V13" i="8"/>
  <c r="W13" i="8" s="1"/>
  <c r="X13" i="8" s="1"/>
  <c r="V12" i="8"/>
  <c r="W12" i="8" s="1"/>
  <c r="X12" i="8" s="1"/>
  <c r="X11" i="8"/>
  <c r="W11" i="8"/>
  <c r="V11" i="8"/>
  <c r="W10" i="8"/>
  <c r="X10" i="8" s="1"/>
  <c r="V10" i="8"/>
  <c r="V9" i="8"/>
  <c r="W9" i="8" s="1"/>
  <c r="X9" i="8" s="1"/>
  <c r="V8" i="8"/>
  <c r="W8" i="8" s="1"/>
  <c r="X8" i="8" s="1"/>
  <c r="T22" i="7"/>
  <c r="U22" i="7" s="1"/>
  <c r="V22" i="7" s="1"/>
  <c r="T21" i="7"/>
  <c r="U21" i="7" s="1"/>
  <c r="V21" i="7" s="1"/>
  <c r="U20" i="7"/>
  <c r="V20" i="7" s="1"/>
  <c r="T20" i="7"/>
  <c r="T19" i="7"/>
  <c r="U19" i="7" s="1"/>
  <c r="V19" i="7" s="1"/>
  <c r="T18" i="7"/>
  <c r="U18" i="7" s="1"/>
  <c r="V18" i="7" s="1"/>
  <c r="T17" i="7"/>
  <c r="U17" i="7" s="1"/>
  <c r="V17" i="7" s="1"/>
  <c r="U16" i="7"/>
  <c r="V16" i="7" s="1"/>
  <c r="T16" i="7"/>
  <c r="T15" i="7"/>
  <c r="U15" i="7" s="1"/>
  <c r="V15" i="7" s="1"/>
  <c r="T14" i="7"/>
  <c r="U14" i="7" s="1"/>
  <c r="V14" i="7" s="1"/>
  <c r="T13" i="7"/>
  <c r="U13" i="7" s="1"/>
  <c r="V13" i="7" s="1"/>
  <c r="V12" i="7"/>
  <c r="U12" i="7"/>
  <c r="T12" i="7"/>
  <c r="T11" i="7"/>
  <c r="U11" i="7" s="1"/>
  <c r="V11" i="7" s="1"/>
  <c r="T10" i="7"/>
  <c r="U10" i="7" s="1"/>
  <c r="V10" i="7" s="1"/>
  <c r="T9" i="7"/>
  <c r="U9" i="7" s="1"/>
  <c r="V9" i="7" s="1"/>
  <c r="V8" i="7"/>
  <c r="U8" i="7"/>
  <c r="T8" i="7"/>
  <c r="T7" i="7"/>
  <c r="U7" i="7" s="1"/>
  <c r="V7" i="7" s="1"/>
  <c r="V54" i="27"/>
  <c r="V55" i="27"/>
  <c r="V56" i="27"/>
  <c r="V57" i="27"/>
  <c r="V58" i="27"/>
  <c r="V59" i="27"/>
  <c r="V60" i="27"/>
  <c r="V14" i="3" l="1"/>
  <c r="W14" i="3" s="1"/>
  <c r="X14" i="3" s="1"/>
  <c r="W13" i="3"/>
  <c r="X13" i="3" s="1"/>
  <c r="V13" i="3"/>
  <c r="V12" i="3"/>
  <c r="W12" i="3" s="1"/>
  <c r="X12" i="3" s="1"/>
  <c r="X11" i="3"/>
  <c r="W11" i="3"/>
  <c r="V11" i="3"/>
  <c r="V10" i="3"/>
  <c r="W10" i="3" s="1"/>
  <c r="X10" i="3" s="1"/>
  <c r="V9" i="3"/>
  <c r="W9" i="3" s="1"/>
  <c r="X9" i="3" s="1"/>
  <c r="V8" i="3"/>
  <c r="W8" i="3" s="1"/>
  <c r="X8" i="3" s="1"/>
  <c r="U9" i="2"/>
  <c r="V9" i="2" s="1"/>
  <c r="U10" i="2"/>
  <c r="V10" i="2" s="1"/>
  <c r="U11" i="2"/>
  <c r="V11" i="2" s="1"/>
  <c r="U12" i="2"/>
  <c r="V12" i="2" s="1"/>
  <c r="U13" i="2"/>
  <c r="V13" i="2" s="1"/>
  <c r="U14" i="2"/>
  <c r="V14" i="2" s="1"/>
  <c r="U15" i="2"/>
  <c r="V15" i="2" s="1"/>
  <c r="U16" i="2"/>
  <c r="V16" i="2" s="1"/>
  <c r="U17" i="2"/>
  <c r="V17" i="2" s="1"/>
  <c r="U18" i="2"/>
  <c r="V18" i="2" s="1"/>
  <c r="U19" i="2"/>
  <c r="V19" i="2" s="1"/>
  <c r="U20" i="2"/>
  <c r="V20" i="2" s="1"/>
  <c r="U21" i="2"/>
  <c r="V21" i="2" s="1"/>
  <c r="U22" i="2"/>
  <c r="V22" i="2" s="1"/>
  <c r="U23" i="2"/>
  <c r="V23" i="2" s="1"/>
  <c r="U24" i="2"/>
  <c r="V24" i="2" s="1"/>
  <c r="U25" i="2"/>
  <c r="V25" i="2" s="1"/>
  <c r="U26" i="2"/>
  <c r="V26" i="2" s="1"/>
  <c r="V261" i="27" l="1"/>
  <c r="W261" i="27" s="1"/>
  <c r="X261" i="27" s="1"/>
  <c r="V262" i="27"/>
  <c r="W262" i="27" s="1"/>
  <c r="X262" i="27" s="1"/>
  <c r="V263" i="27"/>
  <c r="W263" i="27" s="1"/>
  <c r="X263" i="27" s="1"/>
  <c r="V264" i="27"/>
  <c r="W264" i="27" s="1"/>
  <c r="X264" i="27" s="1"/>
  <c r="V265" i="27"/>
  <c r="W265" i="27" s="1"/>
  <c r="X265" i="27" s="1"/>
  <c r="V266" i="27"/>
  <c r="W266" i="27" s="1"/>
  <c r="X266" i="27" s="1"/>
  <c r="V267" i="27"/>
  <c r="W267" i="27" s="1"/>
  <c r="X267" i="27" s="1"/>
  <c r="V268" i="27"/>
  <c r="W268" i="27" s="1"/>
  <c r="X268" i="27" s="1"/>
  <c r="V269" i="27"/>
  <c r="W269" i="27" s="1"/>
  <c r="X269" i="27" s="1"/>
  <c r="V270" i="27"/>
  <c r="W270" i="27" s="1"/>
  <c r="X270" i="27" s="1"/>
  <c r="V271" i="27"/>
  <c r="W271" i="27" s="1"/>
  <c r="X271" i="27" s="1"/>
  <c r="V272" i="27"/>
  <c r="W272" i="27" s="1"/>
  <c r="X272" i="27" s="1"/>
  <c r="V273" i="27"/>
  <c r="W273" i="27" s="1"/>
  <c r="X273" i="27" s="1"/>
  <c r="V274" i="27"/>
  <c r="W274" i="27" s="1"/>
  <c r="X274" i="27" s="1"/>
  <c r="V275" i="27"/>
  <c r="W275" i="27" s="1"/>
  <c r="X275" i="27" s="1"/>
  <c r="V276" i="27"/>
  <c r="W276" i="27" s="1"/>
  <c r="X276" i="27" s="1"/>
  <c r="V277" i="27"/>
  <c r="W277" i="27" s="1"/>
  <c r="X277" i="27" s="1"/>
  <c r="V278" i="27"/>
  <c r="W278" i="27" s="1"/>
  <c r="X278" i="27" s="1"/>
  <c r="V279" i="27"/>
  <c r="W279" i="27" s="1"/>
  <c r="X279" i="27" s="1"/>
  <c r="V280" i="27"/>
  <c r="W280" i="27" s="1"/>
  <c r="X280" i="27" s="1"/>
  <c r="V281" i="27"/>
  <c r="W281" i="27" s="1"/>
  <c r="X281" i="27" s="1"/>
  <c r="V282" i="27"/>
  <c r="W282" i="27" s="1"/>
  <c r="X282" i="27" s="1"/>
  <c r="V283" i="27"/>
  <c r="W283" i="27" s="1"/>
  <c r="X283" i="27" s="1"/>
  <c r="V284" i="27"/>
  <c r="W284" i="27" s="1"/>
  <c r="X284" i="27" s="1"/>
  <c r="V285" i="27"/>
  <c r="W285" i="27" s="1"/>
  <c r="X285" i="27" s="1"/>
  <c r="V286" i="27"/>
  <c r="W286" i="27" s="1"/>
  <c r="X286" i="27" s="1"/>
  <c r="V287" i="27"/>
  <c r="W287" i="27" s="1"/>
  <c r="X287" i="27" s="1"/>
  <c r="V288" i="27"/>
  <c r="W288" i="27" s="1"/>
  <c r="X288" i="27" s="1"/>
  <c r="V289" i="27"/>
  <c r="W289" i="27" s="1"/>
  <c r="X289" i="27" s="1"/>
  <c r="V260" i="27"/>
  <c r="W260" i="27" s="1"/>
  <c r="X260" i="27" s="1"/>
  <c r="V348" i="27" l="1"/>
  <c r="W348" i="27" s="1"/>
  <c r="X348" i="27" s="1"/>
  <c r="V347" i="27"/>
  <c r="W347" i="27" s="1"/>
  <c r="X347" i="27" s="1"/>
  <c r="V344" i="27"/>
  <c r="W344" i="27" s="1"/>
  <c r="X344" i="27" s="1"/>
  <c r="V343" i="27"/>
  <c r="W343" i="27" s="1"/>
  <c r="X343" i="27" s="1"/>
  <c r="V342" i="27"/>
  <c r="W342" i="27" s="1"/>
  <c r="X342" i="27" s="1"/>
  <c r="V341" i="27"/>
  <c r="W341" i="27" s="1"/>
  <c r="X341" i="27" s="1"/>
  <c r="V340" i="27"/>
  <c r="W340" i="27" s="1"/>
  <c r="X340" i="27" s="1"/>
  <c r="V339" i="27"/>
  <c r="W339" i="27" s="1"/>
  <c r="X339" i="27" s="1"/>
  <c r="V338" i="27"/>
  <c r="W338" i="27" s="1"/>
  <c r="X338" i="27" s="1"/>
  <c r="V337" i="27"/>
  <c r="W337" i="27" s="1"/>
  <c r="X337" i="27" s="1"/>
  <c r="V336" i="27"/>
  <c r="W336" i="27" s="1"/>
  <c r="X336" i="27" s="1"/>
  <c r="V335" i="27"/>
  <c r="W335" i="27" s="1"/>
  <c r="X335" i="27" s="1"/>
  <c r="V334" i="27"/>
  <c r="W334" i="27" s="1"/>
  <c r="X334" i="27" s="1"/>
  <c r="V333" i="27"/>
  <c r="W333" i="27" s="1"/>
  <c r="X333" i="27" s="1"/>
  <c r="V332" i="27"/>
  <c r="W332" i="27" s="1"/>
  <c r="X332" i="27" s="1"/>
  <c r="V330" i="27"/>
  <c r="W330" i="27" s="1"/>
  <c r="X330" i="27" s="1"/>
  <c r="V329" i="27"/>
  <c r="W329" i="27" s="1"/>
  <c r="X329" i="27" s="1"/>
  <c r="V328" i="27"/>
  <c r="W328" i="27" s="1"/>
  <c r="X328" i="27" s="1"/>
  <c r="V327" i="27"/>
  <c r="W327" i="27" s="1"/>
  <c r="X327" i="27" s="1"/>
  <c r="V326" i="27"/>
  <c r="W326" i="27" s="1"/>
  <c r="X326" i="27" s="1"/>
  <c r="V325" i="27"/>
  <c r="W325" i="27" s="1"/>
  <c r="X325" i="27" s="1"/>
  <c r="V324" i="27"/>
  <c r="W324" i="27" s="1"/>
  <c r="X324" i="27" s="1"/>
  <c r="V323" i="27"/>
  <c r="W323" i="27" s="1"/>
  <c r="X323" i="27" s="1"/>
  <c r="V322" i="27"/>
  <c r="W322" i="27" s="1"/>
  <c r="X322" i="27" s="1"/>
  <c r="V321" i="27"/>
  <c r="W321" i="27" s="1"/>
  <c r="X321" i="27" s="1"/>
  <c r="V319" i="27"/>
  <c r="W319" i="27" s="1"/>
  <c r="X319" i="27" s="1"/>
  <c r="V318" i="27"/>
  <c r="W318" i="27" s="1"/>
  <c r="X318" i="27" s="1"/>
  <c r="V317" i="27"/>
  <c r="W317" i="27" s="1"/>
  <c r="X317" i="27" s="1"/>
  <c r="V316" i="27"/>
  <c r="W316" i="27" s="1"/>
  <c r="X316" i="27" s="1"/>
  <c r="V315" i="27"/>
  <c r="W315" i="27" s="1"/>
  <c r="X315" i="27" s="1"/>
  <c r="V314" i="27"/>
  <c r="W314" i="27" s="1"/>
  <c r="X314" i="27" s="1"/>
  <c r="V313" i="27"/>
  <c r="W313" i="27" s="1"/>
  <c r="X313" i="27" s="1"/>
  <c r="V312" i="27"/>
  <c r="W312" i="27" s="1"/>
  <c r="X312" i="27" s="1"/>
  <c r="V305" i="27"/>
  <c r="W305" i="27" s="1"/>
  <c r="X305" i="27" s="1"/>
  <c r="V304" i="27"/>
  <c r="W304" i="27" s="1"/>
  <c r="X304" i="27" s="1"/>
  <c r="V303" i="27"/>
  <c r="W303" i="27" s="1"/>
  <c r="X303" i="27" s="1"/>
  <c r="V302" i="27"/>
  <c r="W302" i="27" s="1"/>
  <c r="X302" i="27" s="1"/>
  <c r="V301" i="27"/>
  <c r="W301" i="27" s="1"/>
  <c r="X301" i="27" s="1"/>
  <c r="V300" i="27"/>
  <c r="W300" i="27" s="1"/>
  <c r="X300" i="27" s="1"/>
  <c r="V299" i="27"/>
  <c r="W299" i="27" s="1"/>
  <c r="X299" i="27" s="1"/>
  <c r="V298" i="27"/>
  <c r="W298" i="27" s="1"/>
  <c r="X298" i="27" s="1"/>
  <c r="V297" i="27"/>
  <c r="W297" i="27" s="1"/>
  <c r="X297" i="27" s="1"/>
  <c r="V296" i="27"/>
  <c r="W296" i="27" s="1"/>
  <c r="X296" i="27" s="1"/>
  <c r="V295" i="27"/>
  <c r="W295" i="27" s="1"/>
  <c r="X295" i="27" s="1"/>
  <c r="V294" i="27"/>
  <c r="W294" i="27" s="1"/>
  <c r="X294" i="27" s="1"/>
  <c r="V293" i="27"/>
  <c r="W293" i="27" s="1"/>
  <c r="X293" i="27" s="1"/>
  <c r="V292" i="27"/>
  <c r="W292" i="27" s="1"/>
  <c r="X292" i="27" s="1"/>
  <c r="V291" i="27"/>
  <c r="W291" i="27" s="1"/>
  <c r="X291" i="27" s="1"/>
  <c r="A261" i="27"/>
  <c r="A262" i="27" s="1"/>
  <c r="A263" i="27" s="1"/>
  <c r="A264" i="27" s="1"/>
  <c r="A265" i="27" s="1"/>
  <c r="A266" i="27" s="1"/>
  <c r="A267" i="27" s="1"/>
  <c r="A268" i="27" s="1"/>
  <c r="A269" i="27" s="1"/>
  <c r="A270" i="27" s="1"/>
  <c r="A271" i="27" s="1"/>
  <c r="A272" i="27" s="1"/>
  <c r="A273" i="27" s="1"/>
  <c r="A274" i="27" s="1"/>
  <c r="A275" i="27" s="1"/>
  <c r="A276" i="27" s="1"/>
  <c r="A277" i="27" s="1"/>
  <c r="A278" i="27" s="1"/>
  <c r="A279" i="27" s="1"/>
  <c r="A280" i="27" s="1"/>
  <c r="A281" i="27" s="1"/>
  <c r="A282" i="27" s="1"/>
  <c r="A283" i="27" s="1"/>
  <c r="A284" i="27" s="1"/>
  <c r="A285" i="27" s="1"/>
  <c r="A286" i="27" s="1"/>
  <c r="A287" i="27" s="1"/>
  <c r="A288" i="27" s="1"/>
  <c r="A289" i="27" s="1"/>
  <c r="V258" i="27"/>
  <c r="W258" i="27" s="1"/>
  <c r="X258" i="27" s="1"/>
  <c r="V257" i="27"/>
  <c r="W257" i="27" s="1"/>
  <c r="X257" i="27" s="1"/>
  <c r="V256" i="27"/>
  <c r="W256" i="27" s="1"/>
  <c r="X256" i="27" s="1"/>
  <c r="V255" i="27"/>
  <c r="W255" i="27" s="1"/>
  <c r="X255" i="27" s="1"/>
  <c r="V254" i="27"/>
  <c r="W254" i="27" s="1"/>
  <c r="X254" i="27" s="1"/>
  <c r="V253" i="27"/>
  <c r="W253" i="27" s="1"/>
  <c r="X253" i="27" s="1"/>
  <c r="V252" i="27"/>
  <c r="W252" i="27" s="1"/>
  <c r="X252" i="27" s="1"/>
  <c r="V251" i="27"/>
  <c r="W251" i="27" s="1"/>
  <c r="X251" i="27" s="1"/>
  <c r="V250" i="27"/>
  <c r="W250" i="27" s="1"/>
  <c r="X250" i="27" s="1"/>
  <c r="V249" i="27"/>
  <c r="W249" i="27" s="1"/>
  <c r="X249" i="27" s="1"/>
  <c r="V248" i="27"/>
  <c r="W248" i="27" s="1"/>
  <c r="X248" i="27" s="1"/>
  <c r="V247" i="27"/>
  <c r="W247" i="27" s="1"/>
  <c r="X247" i="27" s="1"/>
  <c r="V246" i="27"/>
  <c r="W246" i="27" s="1"/>
  <c r="X246" i="27" s="1"/>
  <c r="V245" i="27"/>
  <c r="W245" i="27" s="1"/>
  <c r="X245" i="27" s="1"/>
  <c r="V244" i="27"/>
  <c r="W244" i="27" s="1"/>
  <c r="X244" i="27" s="1"/>
  <c r="V243" i="27"/>
  <c r="W243" i="27" s="1"/>
  <c r="X243" i="27" s="1"/>
  <c r="V242" i="27"/>
  <c r="W242" i="27" s="1"/>
  <c r="X242" i="27" s="1"/>
  <c r="V241" i="27"/>
  <c r="W241" i="27" s="1"/>
  <c r="X241" i="27" s="1"/>
  <c r="V240" i="27"/>
  <c r="W240" i="27" s="1"/>
  <c r="X240" i="27" s="1"/>
  <c r="V239" i="27"/>
  <c r="W239" i="27" s="1"/>
  <c r="X239" i="27" s="1"/>
  <c r="V238" i="27"/>
  <c r="W238" i="27" s="1"/>
  <c r="X238" i="27" s="1"/>
  <c r="V237" i="27"/>
  <c r="W237" i="27" s="1"/>
  <c r="X237" i="27" s="1"/>
  <c r="V236" i="27"/>
  <c r="W236" i="27" s="1"/>
  <c r="X236" i="27" s="1"/>
  <c r="V235" i="27"/>
  <c r="W235" i="27" s="1"/>
  <c r="X235" i="27" s="1"/>
  <c r="V234" i="27"/>
  <c r="W234" i="27" s="1"/>
  <c r="X234" i="27" s="1"/>
  <c r="V233" i="27"/>
  <c r="W233" i="27" s="1"/>
  <c r="X233" i="27" s="1"/>
  <c r="V232" i="27"/>
  <c r="W232" i="27" s="1"/>
  <c r="X232" i="27" s="1"/>
  <c r="V230" i="27"/>
  <c r="W230" i="27" s="1"/>
  <c r="X230" i="27" s="1"/>
  <c r="V229" i="27"/>
  <c r="W229" i="27" s="1"/>
  <c r="X229" i="27" s="1"/>
  <c r="V228" i="27"/>
  <c r="W228" i="27" s="1"/>
  <c r="X228" i="27" s="1"/>
  <c r="V227" i="27"/>
  <c r="W227" i="27" s="1"/>
  <c r="X227" i="27" s="1"/>
  <c r="V226" i="27"/>
  <c r="W226" i="27" s="1"/>
  <c r="X226" i="27" s="1"/>
  <c r="V225" i="27"/>
  <c r="W225" i="27" s="1"/>
  <c r="X225" i="27" s="1"/>
  <c r="V224" i="27"/>
  <c r="W224" i="27" s="1"/>
  <c r="X224" i="27" s="1"/>
  <c r="V223" i="27"/>
  <c r="W223" i="27" s="1"/>
  <c r="X223" i="27" s="1"/>
  <c r="V222" i="27"/>
  <c r="W222" i="27" s="1"/>
  <c r="X222" i="27" s="1"/>
  <c r="V221" i="27"/>
  <c r="W221" i="27" s="1"/>
  <c r="X221" i="27" s="1"/>
  <c r="V220" i="27"/>
  <c r="W220" i="27" s="1"/>
  <c r="X220" i="27" s="1"/>
  <c r="V219" i="27"/>
  <c r="W219" i="27" s="1"/>
  <c r="X219" i="27" s="1"/>
  <c r="V218" i="27"/>
  <c r="W218" i="27" s="1"/>
  <c r="X218" i="27" s="1"/>
  <c r="V217" i="27"/>
  <c r="W217" i="27" s="1"/>
  <c r="X217" i="27" s="1"/>
  <c r="V216" i="27"/>
  <c r="W216" i="27" s="1"/>
  <c r="X216" i="27" s="1"/>
  <c r="V215" i="27"/>
  <c r="W215" i="27" s="1"/>
  <c r="X215" i="27" s="1"/>
  <c r="V214" i="27"/>
  <c r="W214" i="27" s="1"/>
  <c r="X214" i="27" s="1"/>
  <c r="V213" i="27"/>
  <c r="W213" i="27" s="1"/>
  <c r="X213" i="27" s="1"/>
  <c r="V212" i="27"/>
  <c r="W212" i="27" s="1"/>
  <c r="X212" i="27" s="1"/>
  <c r="V211" i="27"/>
  <c r="W211" i="27" s="1"/>
  <c r="X211" i="27" s="1"/>
  <c r="V210" i="27"/>
  <c r="W210" i="27" s="1"/>
  <c r="X210" i="27" s="1"/>
  <c r="V209" i="27"/>
  <c r="W209" i="27" s="1"/>
  <c r="X209" i="27" s="1"/>
  <c r="V208" i="27"/>
  <c r="W208" i="27" s="1"/>
  <c r="X208" i="27" s="1"/>
  <c r="V207" i="27"/>
  <c r="W207" i="27" s="1"/>
  <c r="X207" i="27" s="1"/>
  <c r="V206" i="27"/>
  <c r="W206" i="27" s="1"/>
  <c r="X206" i="27" s="1"/>
  <c r="V205" i="27"/>
  <c r="W205" i="27" s="1"/>
  <c r="X205" i="27" s="1"/>
  <c r="U9" i="16"/>
  <c r="U10" i="16"/>
  <c r="U11" i="16"/>
  <c r="U12" i="16"/>
  <c r="U13" i="16"/>
  <c r="U14" i="16"/>
  <c r="U15" i="16"/>
  <c r="U16" i="16"/>
  <c r="U17" i="16"/>
  <c r="U18" i="16"/>
  <c r="U19" i="16"/>
  <c r="U20" i="16"/>
  <c r="U21" i="16"/>
  <c r="U22" i="16"/>
  <c r="U23" i="16"/>
  <c r="U24" i="16"/>
  <c r="U25" i="16"/>
  <c r="U26" i="16"/>
  <c r="U27" i="16"/>
  <c r="U28" i="16"/>
  <c r="U29" i="16"/>
  <c r="U30" i="16"/>
  <c r="U31" i="16"/>
  <c r="U32" i="16"/>
  <c r="U33" i="16"/>
  <c r="U8" i="16"/>
  <c r="V203" i="27"/>
  <c r="W203" i="27" s="1"/>
  <c r="X203" i="27" s="1"/>
  <c r="V202" i="27"/>
  <c r="W202" i="27" s="1"/>
  <c r="X202" i="27" s="1"/>
  <c r="V201" i="27"/>
  <c r="W201" i="27" s="1"/>
  <c r="X201" i="27" s="1"/>
  <c r="V200" i="27"/>
  <c r="W200" i="27" s="1"/>
  <c r="X200" i="27" s="1"/>
  <c r="V199" i="27"/>
  <c r="W199" i="27" s="1"/>
  <c r="X199" i="27" s="1"/>
  <c r="V198" i="27"/>
  <c r="W198" i="27" s="1"/>
  <c r="X198" i="27" s="1"/>
  <c r="V197" i="27"/>
  <c r="W197" i="27" s="1"/>
  <c r="X197" i="27" s="1"/>
  <c r="V196" i="27"/>
  <c r="W196" i="27" s="1"/>
  <c r="X196" i="27" s="1"/>
  <c r="V195" i="27"/>
  <c r="W195" i="27" s="1"/>
  <c r="X195" i="27" s="1"/>
  <c r="V194" i="27"/>
  <c r="W194" i="27" s="1"/>
  <c r="X194" i="27" s="1"/>
  <c r="V193" i="27"/>
  <c r="W193" i="27" s="1"/>
  <c r="X193" i="27" s="1"/>
  <c r="V192" i="27"/>
  <c r="W192" i="27" s="1"/>
  <c r="X192" i="27" s="1"/>
  <c r="V191" i="27"/>
  <c r="W191" i="27" s="1"/>
  <c r="X191" i="27" s="1"/>
  <c r="V190" i="27"/>
  <c r="W190" i="27" s="1"/>
  <c r="X190" i="27" s="1"/>
  <c r="V189" i="27"/>
  <c r="W189" i="27" s="1"/>
  <c r="X189" i="27" s="1"/>
  <c r="V188" i="27"/>
  <c r="W188" i="27" s="1"/>
  <c r="X188" i="27" s="1"/>
  <c r="V184" i="27"/>
  <c r="W184" i="27" s="1"/>
  <c r="X184" i="27" s="1"/>
  <c r="V183" i="27"/>
  <c r="W183" i="27" s="1"/>
  <c r="X183" i="27" s="1"/>
  <c r="V182" i="27"/>
  <c r="W182" i="27" s="1"/>
  <c r="X182" i="27" s="1"/>
  <c r="V181" i="27"/>
  <c r="W181" i="27" s="1"/>
  <c r="X181" i="27" s="1"/>
  <c r="V180" i="27"/>
  <c r="W180" i="27" s="1"/>
  <c r="X180" i="27" s="1"/>
  <c r="V179" i="27"/>
  <c r="W179" i="27" s="1"/>
  <c r="X179" i="27" s="1"/>
  <c r="V178" i="27"/>
  <c r="W178" i="27" s="1"/>
  <c r="X178" i="27" s="1"/>
  <c r="V177" i="27"/>
  <c r="W177" i="27" s="1"/>
  <c r="X177" i="27" s="1"/>
  <c r="V176" i="27"/>
  <c r="W176" i="27" s="1"/>
  <c r="X176" i="27" s="1"/>
  <c r="V175" i="27"/>
  <c r="W175" i="27" s="1"/>
  <c r="X175" i="27" s="1"/>
  <c r="V174" i="27"/>
  <c r="W174" i="27" s="1"/>
  <c r="X174" i="27" s="1"/>
  <c r="V173" i="27"/>
  <c r="W173" i="27" s="1"/>
  <c r="X173" i="27" s="1"/>
  <c r="V172" i="27"/>
  <c r="W172" i="27" s="1"/>
  <c r="X172" i="27" s="1"/>
  <c r="V171" i="27"/>
  <c r="W171" i="27" s="1"/>
  <c r="X171" i="27" s="1"/>
  <c r="V170" i="27"/>
  <c r="W170" i="27" s="1"/>
  <c r="X170" i="27" s="1"/>
  <c r="V169" i="27"/>
  <c r="W169" i="27" s="1"/>
  <c r="X169" i="27" s="1"/>
  <c r="V168" i="27"/>
  <c r="W168" i="27" s="1"/>
  <c r="X168" i="27" s="1"/>
  <c r="V167" i="27"/>
  <c r="W167" i="27" s="1"/>
  <c r="X167" i="27" s="1"/>
  <c r="V166" i="27"/>
  <c r="W166" i="27" s="1"/>
  <c r="X166" i="27" s="1"/>
  <c r="V165" i="27"/>
  <c r="W165" i="27" s="1"/>
  <c r="X165" i="27" s="1"/>
  <c r="V164" i="27"/>
  <c r="W164" i="27" s="1"/>
  <c r="X164" i="27" s="1"/>
  <c r="V163" i="27"/>
  <c r="W163" i="27" s="1"/>
  <c r="X163" i="27" s="1"/>
  <c r="V162" i="27"/>
  <c r="W162" i="27" s="1"/>
  <c r="X162" i="27" s="1"/>
  <c r="V161" i="27"/>
  <c r="W161" i="27" s="1"/>
  <c r="X161" i="27" s="1"/>
  <c r="V160" i="27"/>
  <c r="W160" i="27" s="1"/>
  <c r="X160" i="27" s="1"/>
  <c r="V159" i="27"/>
  <c r="W159" i="27" s="1"/>
  <c r="X159" i="27" s="1"/>
  <c r="V158" i="27"/>
  <c r="W158" i="27" s="1"/>
  <c r="X158" i="27" s="1"/>
  <c r="V157" i="27"/>
  <c r="W157" i="27" s="1"/>
  <c r="X157" i="27" s="1"/>
  <c r="V156" i="27"/>
  <c r="W156" i="27" s="1"/>
  <c r="X156" i="27" s="1"/>
  <c r="V155" i="27"/>
  <c r="W155" i="27" s="1"/>
  <c r="X155" i="27" s="1"/>
  <c r="V154" i="27"/>
  <c r="W154" i="27" s="1"/>
  <c r="X154" i="27" s="1"/>
  <c r="V153" i="27"/>
  <c r="W153" i="27" s="1"/>
  <c r="X153" i="27" s="1"/>
  <c r="V151" i="27"/>
  <c r="W151" i="27" s="1"/>
  <c r="X151" i="27" s="1"/>
  <c r="V150" i="27"/>
  <c r="W150" i="27" s="1"/>
  <c r="X150" i="27" s="1"/>
  <c r="V149" i="27"/>
  <c r="W149" i="27" s="1"/>
  <c r="X149" i="27" s="1"/>
  <c r="V147" i="27"/>
  <c r="W147" i="27" s="1"/>
  <c r="X147" i="27" s="1"/>
  <c r="V146" i="27"/>
  <c r="W146" i="27" s="1"/>
  <c r="X146" i="27" s="1"/>
  <c r="V145" i="27"/>
  <c r="W145" i="27" s="1"/>
  <c r="X145" i="27" s="1"/>
  <c r="V144" i="27"/>
  <c r="W144" i="27" s="1"/>
  <c r="X144" i="27" s="1"/>
  <c r="V143" i="27"/>
  <c r="W143" i="27" s="1"/>
  <c r="X143" i="27" s="1"/>
  <c r="V142" i="27"/>
  <c r="W142" i="27" s="1"/>
  <c r="X142" i="27" s="1"/>
  <c r="V140" i="27"/>
  <c r="W140" i="27" s="1"/>
  <c r="X140" i="27" s="1"/>
  <c r="V139" i="27"/>
  <c r="W139" i="27" s="1"/>
  <c r="X139" i="27" s="1"/>
  <c r="V138" i="27"/>
  <c r="W138" i="27" s="1"/>
  <c r="X138" i="27" s="1"/>
  <c r="V136" i="27"/>
  <c r="W136" i="27" s="1"/>
  <c r="X136" i="27" s="1"/>
  <c r="V135" i="27"/>
  <c r="W135" i="27" s="1"/>
  <c r="X135" i="27" s="1"/>
  <c r="V134" i="27"/>
  <c r="W134" i="27" s="1"/>
  <c r="X134" i="27" s="1"/>
  <c r="V133" i="27"/>
  <c r="W133" i="27" s="1"/>
  <c r="X133" i="27" s="1"/>
  <c r="V132" i="27"/>
  <c r="W132" i="27" s="1"/>
  <c r="X132" i="27" s="1"/>
  <c r="V130" i="27"/>
  <c r="W130" i="27" s="1"/>
  <c r="X130" i="27" s="1"/>
  <c r="V129" i="27"/>
  <c r="W129" i="27" s="1"/>
  <c r="X129" i="27" s="1"/>
  <c r="V128" i="27"/>
  <c r="W128" i="27" s="1"/>
  <c r="X128" i="27" s="1"/>
  <c r="V126" i="27"/>
  <c r="W126" i="27" s="1"/>
  <c r="X126" i="27" s="1"/>
  <c r="V125" i="27"/>
  <c r="W125" i="27" s="1"/>
  <c r="X125" i="27" s="1"/>
  <c r="V124" i="27"/>
  <c r="W124" i="27" s="1"/>
  <c r="X124" i="27" s="1"/>
  <c r="V123" i="27"/>
  <c r="W123" i="27" s="1"/>
  <c r="X123" i="27" s="1"/>
  <c r="V122" i="27"/>
  <c r="W122" i="27" s="1"/>
  <c r="X122" i="27" s="1"/>
  <c r="V121" i="27"/>
  <c r="W121" i="27" s="1"/>
  <c r="X121" i="27" s="1"/>
  <c r="V120" i="27"/>
  <c r="W120" i="27" s="1"/>
  <c r="X120" i="27" s="1"/>
  <c r="V118" i="27"/>
  <c r="W118" i="27" s="1"/>
  <c r="X118" i="27" s="1"/>
  <c r="V117" i="27"/>
  <c r="W117" i="27" s="1"/>
  <c r="X117" i="27" s="1"/>
  <c r="V116" i="27"/>
  <c r="W116" i="27" s="1"/>
  <c r="X116" i="27" s="1"/>
  <c r="W114" i="27"/>
  <c r="X114" i="27" s="1"/>
  <c r="W113" i="27"/>
  <c r="X113" i="27" s="1"/>
  <c r="W112" i="27"/>
  <c r="X112" i="27" s="1"/>
  <c r="W111" i="27"/>
  <c r="X111" i="27" s="1"/>
  <c r="W110" i="27"/>
  <c r="X110" i="27" s="1"/>
  <c r="W109" i="27"/>
  <c r="X109" i="27" s="1"/>
  <c r="W108" i="27"/>
  <c r="X108" i="27" s="1"/>
  <c r="W107" i="27"/>
  <c r="X107" i="27" s="1"/>
  <c r="W106" i="27"/>
  <c r="X106" i="27" s="1"/>
  <c r="W105" i="27"/>
  <c r="X105" i="27" s="1"/>
  <c r="W104" i="27"/>
  <c r="X104" i="27" s="1"/>
  <c r="W103" i="27"/>
  <c r="X103" i="27" s="1"/>
  <c r="W102" i="27"/>
  <c r="X102" i="27" s="1"/>
  <c r="W101" i="27"/>
  <c r="X101" i="27" s="1"/>
  <c r="W100" i="27"/>
  <c r="X100" i="27" s="1"/>
  <c r="W99" i="27"/>
  <c r="X99" i="27" s="1"/>
  <c r="V97" i="27"/>
  <c r="W97" i="27" s="1"/>
  <c r="X97" i="27" s="1"/>
  <c r="V96" i="27"/>
  <c r="W96" i="27" s="1"/>
  <c r="X96" i="27" s="1"/>
  <c r="V95" i="27"/>
  <c r="W95" i="27" s="1"/>
  <c r="X95" i="27" s="1"/>
  <c r="V94" i="27"/>
  <c r="W94" i="27" s="1"/>
  <c r="X94" i="27" s="1"/>
  <c r="V93" i="27"/>
  <c r="W93" i="27" s="1"/>
  <c r="X93" i="27" s="1"/>
  <c r="V92" i="27"/>
  <c r="W92" i="27" s="1"/>
  <c r="X92" i="27" s="1"/>
  <c r="V91" i="27"/>
  <c r="W91" i="27" s="1"/>
  <c r="X91" i="27" s="1"/>
  <c r="V90" i="27"/>
  <c r="W90" i="27" s="1"/>
  <c r="X90" i="27" s="1"/>
  <c r="V89" i="27"/>
  <c r="W89" i="27" s="1"/>
  <c r="X89" i="27" s="1"/>
  <c r="V88" i="27"/>
  <c r="W88" i="27" s="1"/>
  <c r="X88" i="27" s="1"/>
  <c r="V87" i="27"/>
  <c r="W87" i="27" s="1"/>
  <c r="X87" i="27" s="1"/>
  <c r="V86" i="27"/>
  <c r="W86" i="27" s="1"/>
  <c r="X86" i="27" s="1"/>
  <c r="V85" i="27"/>
  <c r="W85" i="27" s="1"/>
  <c r="X85" i="27" s="1"/>
  <c r="V84" i="27"/>
  <c r="W84" i="27" s="1"/>
  <c r="X84" i="27" s="1"/>
  <c r="V83" i="27"/>
  <c r="W83" i="27" s="1"/>
  <c r="X83" i="27" s="1"/>
  <c r="V82" i="27"/>
  <c r="W82" i="27" s="1"/>
  <c r="X82" i="27" s="1"/>
  <c r="V81" i="27"/>
  <c r="W81" i="27" s="1"/>
  <c r="X81" i="27" s="1"/>
  <c r="V80" i="27"/>
  <c r="W80" i="27" s="1"/>
  <c r="X80" i="27" s="1"/>
  <c r="V79" i="27"/>
  <c r="W79" i="27" s="1"/>
  <c r="X79" i="27" s="1"/>
  <c r="V78" i="27"/>
  <c r="W78" i="27" s="1"/>
  <c r="X78" i="27" s="1"/>
  <c r="V77" i="27"/>
  <c r="W77" i="27" s="1"/>
  <c r="X77" i="27" s="1"/>
  <c r="V76" i="27"/>
  <c r="W76" i="27" s="1"/>
  <c r="X76" i="27" s="1"/>
  <c r="V75" i="27"/>
  <c r="W75" i="27" s="1"/>
  <c r="X75" i="27" s="1"/>
  <c r="V74" i="27"/>
  <c r="W74" i="27" s="1"/>
  <c r="X74" i="27" s="1"/>
  <c r="V73" i="27"/>
  <c r="W73" i="27" s="1"/>
  <c r="X73" i="27" s="1"/>
  <c r="V72" i="27"/>
  <c r="W72" i="27" s="1"/>
  <c r="X72" i="27" s="1"/>
  <c r="V70" i="27"/>
  <c r="W70" i="27" s="1"/>
  <c r="X70" i="27" s="1"/>
  <c r="V69" i="27"/>
  <c r="W69" i="27" s="1"/>
  <c r="X69" i="27" s="1"/>
  <c r="V68" i="27"/>
  <c r="W68" i="27" s="1"/>
  <c r="X68" i="27" s="1"/>
  <c r="V67" i="27"/>
  <c r="W67" i="27" s="1"/>
  <c r="X67" i="27" s="1"/>
  <c r="V66" i="27"/>
  <c r="W66" i="27" s="1"/>
  <c r="X66" i="27" s="1"/>
  <c r="V65" i="27"/>
  <c r="W65" i="27" s="1"/>
  <c r="X65" i="27" s="1"/>
  <c r="V64" i="27"/>
  <c r="W64" i="27" s="1"/>
  <c r="X64" i="27" s="1"/>
  <c r="V63" i="27"/>
  <c r="W63" i="27" s="1"/>
  <c r="X63" i="27" s="1"/>
  <c r="V62" i="27"/>
  <c r="W62" i="27" s="1"/>
  <c r="X62" i="27" s="1"/>
  <c r="W60" i="27"/>
  <c r="X60" i="27" s="1"/>
  <c r="W59" i="27"/>
  <c r="X59" i="27" s="1"/>
  <c r="W58" i="27"/>
  <c r="X58" i="27" s="1"/>
  <c r="W57" i="27"/>
  <c r="X57" i="27" s="1"/>
  <c r="W56" i="27"/>
  <c r="X56" i="27" s="1"/>
  <c r="W55" i="27"/>
  <c r="X55" i="27" s="1"/>
  <c r="W54" i="27"/>
  <c r="X54" i="27" s="1"/>
  <c r="V52" i="27"/>
  <c r="W52" i="27" s="1"/>
  <c r="X52" i="27" s="1"/>
  <c r="V51" i="27"/>
  <c r="W51" i="27" s="1"/>
  <c r="X51" i="27" s="1"/>
  <c r="V50" i="27"/>
  <c r="W50" i="27" s="1"/>
  <c r="X50" i="27" s="1"/>
  <c r="V49" i="27"/>
  <c r="W49" i="27" s="1"/>
  <c r="X49" i="27" s="1"/>
  <c r="V48" i="27"/>
  <c r="W48" i="27" s="1"/>
  <c r="X48" i="27" s="1"/>
  <c r="V47" i="27"/>
  <c r="W47" i="27" s="1"/>
  <c r="X47" i="27" s="1"/>
  <c r="V46" i="27"/>
  <c r="W46" i="27" s="1"/>
  <c r="X46" i="27" s="1"/>
  <c r="V45" i="27"/>
  <c r="W45" i="27" s="1"/>
  <c r="X45" i="27" s="1"/>
  <c r="V44" i="27"/>
  <c r="W44" i="27" s="1"/>
  <c r="X44" i="27" s="1"/>
  <c r="V43" i="27"/>
  <c r="W43" i="27" s="1"/>
  <c r="X43" i="27" s="1"/>
  <c r="V42" i="27"/>
  <c r="W42" i="27" s="1"/>
  <c r="X42" i="27" s="1"/>
  <c r="V41" i="27"/>
  <c r="W41" i="27" s="1"/>
  <c r="X41" i="27" s="1"/>
  <c r="V40" i="27"/>
  <c r="W40" i="27" s="1"/>
  <c r="X40" i="27" s="1"/>
  <c r="V39" i="27"/>
  <c r="W39" i="27" s="1"/>
  <c r="X39" i="27" s="1"/>
  <c r="V38" i="27"/>
  <c r="W38" i="27" s="1"/>
  <c r="X38" i="27" s="1"/>
  <c r="V37" i="27"/>
  <c r="W37" i="27" s="1"/>
  <c r="X37" i="27" s="1"/>
  <c r="V36" i="27"/>
  <c r="W36" i="27" s="1"/>
  <c r="X36" i="27" s="1"/>
  <c r="V35" i="27"/>
  <c r="W35" i="27" s="1"/>
  <c r="X35" i="27" s="1"/>
  <c r="U9" i="5" l="1"/>
  <c r="U10" i="5"/>
  <c r="U11" i="5"/>
  <c r="V11" i="5" s="1"/>
  <c r="W11" i="5" s="1"/>
  <c r="U12" i="5"/>
  <c r="V12" i="5" s="1"/>
  <c r="W12" i="5" s="1"/>
  <c r="U13" i="5"/>
  <c r="V13" i="5" s="1"/>
  <c r="W13" i="5" s="1"/>
  <c r="U14" i="5"/>
  <c r="U15" i="5"/>
  <c r="V15" i="5" s="1"/>
  <c r="W15" i="5" s="1"/>
  <c r="U16" i="5"/>
  <c r="V16" i="5" s="1"/>
  <c r="W16" i="5" s="1"/>
  <c r="U17" i="5"/>
  <c r="U8" i="5"/>
  <c r="V17" i="5"/>
  <c r="W17" i="5" s="1"/>
  <c r="V14" i="5"/>
  <c r="W14" i="5" s="1"/>
  <c r="V10" i="5"/>
  <c r="W10" i="5" s="1"/>
  <c r="V9" i="5"/>
  <c r="W9" i="5" s="1"/>
  <c r="V8" i="5"/>
  <c r="W8" i="5" s="1"/>
  <c r="V33" i="16" l="1"/>
  <c r="W33" i="16" s="1"/>
  <c r="V32" i="16"/>
  <c r="W32" i="16" s="1"/>
  <c r="V31" i="16"/>
  <c r="W31" i="16" s="1"/>
  <c r="V30" i="16"/>
  <c r="W30" i="16" s="1"/>
  <c r="V29" i="16"/>
  <c r="W29" i="16" s="1"/>
  <c r="V28" i="16"/>
  <c r="W28" i="16" s="1"/>
  <c r="V27" i="16"/>
  <c r="W27" i="16" s="1"/>
  <c r="V26" i="16"/>
  <c r="W26" i="16" s="1"/>
  <c r="V25" i="16"/>
  <c r="W25" i="16" s="1"/>
  <c r="V24" i="16"/>
  <c r="W24" i="16" s="1"/>
  <c r="V23" i="16"/>
  <c r="W23" i="16" s="1"/>
  <c r="V22" i="16"/>
  <c r="W22" i="16" s="1"/>
  <c r="V21" i="16"/>
  <c r="W21" i="16" s="1"/>
  <c r="V20" i="16"/>
  <c r="W20" i="16" s="1"/>
  <c r="V19" i="16"/>
  <c r="W19" i="16" s="1"/>
  <c r="V18" i="16"/>
  <c r="W18" i="16" s="1"/>
  <c r="V17" i="16"/>
  <c r="W17" i="16" s="1"/>
  <c r="V16" i="16"/>
  <c r="W16" i="16" s="1"/>
  <c r="V15" i="16"/>
  <c r="W15" i="16" s="1"/>
  <c r="V14" i="16"/>
  <c r="W14" i="16" s="1"/>
  <c r="V13" i="16"/>
  <c r="W13" i="16" s="1"/>
  <c r="V12" i="16"/>
  <c r="W12" i="16" s="1"/>
  <c r="V11" i="16"/>
  <c r="W11" i="16" s="1"/>
  <c r="V10" i="16"/>
  <c r="W10" i="16" s="1"/>
  <c r="V9" i="16"/>
  <c r="W9" i="16" s="1"/>
  <c r="V8" i="16"/>
  <c r="W8" i="16" s="1"/>
  <c r="W26" i="2" l="1"/>
  <c r="W25" i="2"/>
  <c r="W24" i="2"/>
  <c r="W23" i="2"/>
  <c r="W22" i="2"/>
  <c r="W21" i="2"/>
  <c r="W20" i="2"/>
  <c r="W19" i="2"/>
  <c r="W18" i="2"/>
  <c r="W17" i="2"/>
  <c r="W16" i="2"/>
  <c r="W15" i="2"/>
  <c r="W14" i="2"/>
  <c r="W13" i="2"/>
  <c r="W12" i="2"/>
  <c r="W11" i="2"/>
  <c r="W10" i="2"/>
  <c r="W9" i="2"/>
  <c r="L17" i="25" l="1"/>
  <c r="M17" i="25" s="1"/>
  <c r="N17" i="25" s="1"/>
  <c r="L16" i="25"/>
  <c r="M16" i="25" s="1"/>
  <c r="N16" i="25" s="1"/>
  <c r="L15" i="25"/>
  <c r="M15" i="25" s="1"/>
  <c r="N15" i="25" s="1"/>
  <c r="L14" i="25"/>
  <c r="M14" i="25" s="1"/>
  <c r="N14" i="25" s="1"/>
  <c r="L13" i="25"/>
  <c r="M13" i="25" s="1"/>
  <c r="N13" i="25" s="1"/>
  <c r="L12" i="25"/>
  <c r="M12" i="25" s="1"/>
  <c r="N12" i="25" s="1"/>
  <c r="L11" i="25"/>
  <c r="M11" i="25" s="1"/>
  <c r="N11" i="25" s="1"/>
  <c r="L10" i="25"/>
  <c r="M10" i="25" s="1"/>
  <c r="N10" i="25" s="1"/>
  <c r="L9" i="25"/>
  <c r="M9" i="25" s="1"/>
  <c r="N9" i="25" s="1"/>
  <c r="L8" i="25"/>
  <c r="M8" i="25" s="1"/>
  <c r="N8" i="25" s="1"/>
</calcChain>
</file>

<file path=xl/comments1.xml><?xml version="1.0" encoding="utf-8"?>
<comments xmlns="http://schemas.openxmlformats.org/spreadsheetml/2006/main">
  <authors>
    <author>CoHoa</author>
  </authors>
  <commentList>
    <comment ref="C9" authorId="0">
      <text>
        <r>
          <rPr>
            <sz val="9"/>
            <color indexed="81"/>
            <rFont val="Tahoma"/>
            <family val="2"/>
          </rPr>
          <t xml:space="preserve">
Tham gia sinh hoạt giáo viên chủ nhiệm đầy đủ</t>
        </r>
      </text>
    </comment>
    <comment ref="D9" authorId="0">
      <text>
        <r>
          <rPr>
            <sz val="9"/>
            <color indexed="81"/>
            <rFont val="Tahoma"/>
            <family val="2"/>
          </rPr>
          <t xml:space="preserve">Tham gia đánh giá trường chất lượng cao
</t>
        </r>
      </text>
    </comment>
    <comment ref="E9" authorId="0">
      <text>
        <r>
          <rPr>
            <b/>
            <sz val="9"/>
            <color indexed="81"/>
            <rFont val="Tahoma"/>
            <family val="2"/>
          </rPr>
          <t>Tư vấn tuyển sinh</t>
        </r>
      </text>
    </comment>
    <comment ref="F9" authorId="0">
      <text>
        <r>
          <rPr>
            <b/>
            <sz val="9"/>
            <color indexed="81"/>
            <rFont val="Tahoma"/>
            <family val="2"/>
          </rPr>
          <t>Vận động tài trợ học bổng</t>
        </r>
      </text>
    </comment>
    <comment ref="G9" authorId="0">
      <text>
        <r>
          <rPr>
            <sz val="9"/>
            <color indexed="81"/>
            <rFont val="Tahoma"/>
            <family val="2"/>
          </rPr>
          <t>xây dựng các chương trình đào tạo</t>
        </r>
      </text>
    </comment>
    <comment ref="H9" authorId="0">
      <text>
        <r>
          <rPr>
            <b/>
            <sz val="9"/>
            <color indexed="81"/>
            <rFont val="Tahoma"/>
            <family val="2"/>
          </rPr>
          <t>Giám khảo hội thi tay nghề</t>
        </r>
        <r>
          <rPr>
            <sz val="9"/>
            <color indexed="81"/>
            <rFont val="Tahoma"/>
            <family val="2"/>
          </rPr>
          <t xml:space="preserve">
</t>
        </r>
      </text>
    </comment>
    <comment ref="I9" authorId="0">
      <text>
        <r>
          <rPr>
            <b/>
            <sz val="9"/>
            <color indexed="81"/>
            <rFont val="Tahoma"/>
            <family val="2"/>
          </rPr>
          <t xml:space="preserve"> Tham gia phục vụ lễ</t>
        </r>
        <r>
          <rPr>
            <sz val="9"/>
            <color indexed="81"/>
            <rFont val="Tahoma"/>
            <family val="2"/>
          </rPr>
          <t xml:space="preserve">
</t>
        </r>
      </text>
    </comment>
    <comment ref="J9" authorId="0">
      <text>
        <r>
          <rPr>
            <b/>
            <sz val="9"/>
            <color indexed="81"/>
            <rFont val="Tahoma"/>
            <family val="2"/>
          </rPr>
          <t>Giảng dạy các lớp học lại và hổ trợ kiến thức phụ đạo cho HSSV không tính chế độ</t>
        </r>
        <r>
          <rPr>
            <sz val="9"/>
            <color indexed="81"/>
            <rFont val="Tahoma"/>
            <family val="2"/>
          </rPr>
          <t xml:space="preserve">
</t>
        </r>
      </text>
    </comment>
    <comment ref="K9" authorId="0">
      <text>
        <r>
          <rPr>
            <b/>
            <sz val="9"/>
            <color indexed="81"/>
            <rFont val="Tahoma"/>
            <family val="2"/>
          </rPr>
          <t>Tham gia chủ nhiệm từ 02 lớp trở lên</t>
        </r>
      </text>
    </comment>
    <comment ref="L9" authorId="0">
      <text>
        <r>
          <rPr>
            <b/>
            <sz val="9"/>
            <color indexed="81"/>
            <rFont val="Tahoma"/>
            <family val="2"/>
          </rPr>
          <t>Báo cáo, đánh giá hệ thống quản lý chất lượng ISO</t>
        </r>
      </text>
    </comment>
  </commentList>
</comments>
</file>

<file path=xl/comments2.xml><?xml version="1.0" encoding="utf-8"?>
<comments xmlns="http://schemas.openxmlformats.org/spreadsheetml/2006/main">
  <authors>
    <author>Yen-TCHC</author>
    <author>CoHoa</author>
  </authors>
  <commentList>
    <comment ref="E7" authorId="0">
      <text>
        <r>
          <rPr>
            <b/>
            <sz val="9"/>
            <color indexed="81"/>
            <rFont val="Tahoma"/>
            <family val="2"/>
          </rPr>
          <t>XD dự án 4 khoa</t>
        </r>
      </text>
    </comment>
    <comment ref="F7" authorId="0">
      <text>
        <r>
          <rPr>
            <b/>
            <sz val="9"/>
            <color indexed="81"/>
            <rFont val="Tahoma"/>
            <family val="2"/>
          </rPr>
          <t xml:space="preserve">Điều hành, thi, hỗ trợ hội thi thiết bị tự làm
</t>
        </r>
      </text>
    </comment>
    <comment ref="G7" authorId="0">
      <text>
        <r>
          <rPr>
            <b/>
            <sz val="9"/>
            <color indexed="81"/>
            <rFont val="Tahoma"/>
            <family val="2"/>
          </rPr>
          <t>Tham gia tư vấn tuyển sinh tại HTB</t>
        </r>
      </text>
    </comment>
    <comment ref="H7" authorId="0">
      <text>
        <r>
          <rPr>
            <sz val="9"/>
            <color indexed="81"/>
            <rFont val="Tahoma"/>
            <family val="2"/>
          </rPr>
          <t xml:space="preserve">Hỗ trợ tuần sinh hoạt định hướng (ngoài giờ)
</t>
        </r>
      </text>
    </comment>
    <comment ref="I7" authorId="0">
      <text>
        <r>
          <rPr>
            <sz val="9"/>
            <color indexed="81"/>
            <rFont val="Tahoma"/>
            <family val="2"/>
          </rPr>
          <t xml:space="preserve">Giảng dạy các lớp học lại (không nhận thù lao)
</t>
        </r>
      </text>
    </comment>
    <comment ref="J7" authorId="0">
      <text>
        <r>
          <rPr>
            <sz val="9"/>
            <color indexed="81"/>
            <rFont val="Tahoma"/>
            <family val="2"/>
          </rPr>
          <t xml:space="preserve">Chuẩn bị chương trình, tham gia BCN CLB xanh
</t>
        </r>
      </text>
    </comment>
    <comment ref="K7" authorId="0">
      <text>
        <r>
          <rPr>
            <b/>
            <sz val="9"/>
            <color indexed="81"/>
            <rFont val="Tahoma"/>
            <family val="2"/>
          </rPr>
          <t xml:space="preserve"> Xây dựng, báo cáo chương trình xanh hóa đào tạo nghề/Đơn vị văn hóa</t>
        </r>
        <r>
          <rPr>
            <sz val="9"/>
            <color indexed="81"/>
            <rFont val="Tahoma"/>
            <family val="2"/>
          </rPr>
          <t xml:space="preserve">
</t>
        </r>
      </text>
    </comment>
    <comment ref="L7" authorId="0">
      <text>
        <r>
          <rPr>
            <b/>
            <sz val="9"/>
            <color indexed="81"/>
            <rFont val="Tahoma"/>
            <family val="2"/>
          </rPr>
          <t>Tham gia phục vụ các lớp tập huấn, bồi dưỡng do Sở LĐTBXH, Tổng cục GDNN tổ chức</t>
        </r>
        <r>
          <rPr>
            <sz val="9"/>
            <color indexed="81"/>
            <rFont val="Tahoma"/>
            <family val="2"/>
          </rPr>
          <t xml:space="preserve">
</t>
        </r>
      </text>
    </comment>
    <comment ref="M7" authorId="1">
      <text>
        <r>
          <rPr>
            <sz val="9"/>
            <color indexed="81"/>
            <rFont val="Tahoma"/>
            <family val="2"/>
          </rPr>
          <t xml:space="preserve">Đóng góp Báo cáo tự kiểm định
</t>
        </r>
      </text>
    </comment>
    <comment ref="N7" authorId="1">
      <text>
        <r>
          <rPr>
            <sz val="9"/>
            <color indexed="81"/>
            <rFont val="Tahoma"/>
            <family val="2"/>
          </rPr>
          <t xml:space="preserve">Viết bài Hội thảo cấp trường
</t>
        </r>
      </text>
    </comment>
  </commentList>
</comments>
</file>

<file path=xl/sharedStrings.xml><?xml version="1.0" encoding="utf-8"?>
<sst xmlns="http://schemas.openxmlformats.org/spreadsheetml/2006/main" count="3333" uniqueCount="1132">
  <si>
    <t>STT</t>
  </si>
  <si>
    <t xml:space="preserve">Họ và tên </t>
  </si>
  <si>
    <t>Mức độ hoàn thành các công việc đột xuất (tối đa 30%)</t>
  </si>
  <si>
    <t>Kết quả thực hiện nhiệm vụ</t>
  </si>
  <si>
    <t>Quy đổi ra điểm</t>
  </si>
  <si>
    <t>THỐNG KÊ CHI TIẾT KHỐI LƯỢNG CÔNG VIỆC ĐỘT XUẤT ĐƠN VỊ THỰC HIỆN</t>
  </si>
  <si>
    <t>TT</t>
  </si>
  <si>
    <t>Tên nội dung công việc</t>
  </si>
  <si>
    <t>Thời gian bắt đầu</t>
  </si>
  <si>
    <t>Thời gian kết thúc</t>
  </si>
  <si>
    <t>Tổng số cá nhân tham gia</t>
  </si>
  <si>
    <t>Số cá nhân tham gia không đạt yêu cầu</t>
  </si>
  <si>
    <t>Ghi chú</t>
  </si>
  <si>
    <t>Ngày        tháng       năm</t>
  </si>
  <si>
    <t>TRƯỞNG ĐƠN VỊ</t>
  </si>
  <si>
    <t>Mức độ hoàn thành khối lượng công việc được giao (tối đa 70%)</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</si>
  <si>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</si>
  <si>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</si>
  <si>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</si>
  <si>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</si>
  <si>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</si>
  <si>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</si>
  <si>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</si>
  <si>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</si>
  <si>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</si>
  <si>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</si>
  <si>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</si>
  <si>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</si>
  <si>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</si>
  <si>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</si>
  <si>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</si>
  <si>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</si>
  <si>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</si>
  <si>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</si>
  <si>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</si>
  <si>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</si>
  <si>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</si>
  <si>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</si>
  <si>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</si>
  <si>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</si>
  <si>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</si>
  <si>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</si>
  <si>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Lâm Viết Dũng</t>
  </si>
  <si>
    <t>Nguyễn Thị Hoa</t>
  </si>
  <si>
    <t>Nguyễn Thành Nam</t>
  </si>
  <si>
    <t>Lê Hùng Thanh</t>
  </si>
  <si>
    <t>Vũ Như Quỳnh</t>
  </si>
  <si>
    <t>Phan Thị Ngọc Phượng</t>
  </si>
  <si>
    <t>Nguyễn Thị Bích Liễu</t>
  </si>
  <si>
    <t>Nguyễn Văn Chì</t>
  </si>
  <si>
    <t>Trần Thị Ánh Phượng</t>
  </si>
  <si>
    <t>Lưu Hoàng Hải Yến</t>
  </si>
  <si>
    <t>Nguyễn Thị Vân</t>
  </si>
  <si>
    <t>Huỳnh Thị Xuân Mai</t>
  </si>
  <si>
    <t>Trần Thị Phương Oanh</t>
  </si>
  <si>
    <t>Thân Thị Nhung</t>
  </si>
  <si>
    <t>Nguyễn Thanh Hiền</t>
  </si>
  <si>
    <t>Trần Thanh Phương</t>
  </si>
  <si>
    <r>
      <t xml:space="preserve">TRƯỜNG CAO ĐẲNG LÝ TỰ TRỌNG
 THÀNH PHỐ HỒ CHÍ MINH
</t>
    </r>
    <r>
      <rPr>
        <b/>
        <sz val="12"/>
        <rFont val="Times New Roman"/>
        <family val="1"/>
      </rPr>
      <t>PHÒNG TỔ CHỨC - HÀNH CHÍNH - TỔNG HỢP</t>
    </r>
  </si>
  <si>
    <t>Nguyễn Chí Nhân</t>
  </si>
  <si>
    <t>Võ Thị Anh Đào</t>
  </si>
  <si>
    <t>Nguyễn Thanh Sơn</t>
  </si>
  <si>
    <t>Lương Minh Dũng</t>
  </si>
  <si>
    <t>Nguyễn Thị Tuyết</t>
  </si>
  <si>
    <t>Nguyễn Yến Nhi</t>
  </si>
  <si>
    <t>Nhiệm vụ 3</t>
  </si>
  <si>
    <t>Nhiệm vụ 4</t>
  </si>
  <si>
    <t>Nhiệm vụ 5</t>
  </si>
  <si>
    <t>Nhiệm vụ 6</t>
  </si>
  <si>
    <t>Nhiệm vụ 7</t>
  </si>
  <si>
    <t>Nhiệm vụ 8</t>
  </si>
  <si>
    <t>Nhiệm vụ 9</t>
  </si>
  <si>
    <t>Nhiệm vụ 10</t>
  </si>
  <si>
    <t>Hồ Văn Sĩ</t>
  </si>
  <si>
    <t>Nguyễn Văn Tấn</t>
  </si>
  <si>
    <t>Huỳnh Thị Mai</t>
  </si>
  <si>
    <t>Võ Thị Xuân Thơ</t>
  </si>
  <si>
    <t>Nguyễn Thị Thanh Thảo</t>
  </si>
  <si>
    <t>Giáp Thị Vượng</t>
  </si>
  <si>
    <t>Vương Hội Khánh</t>
  </si>
  <si>
    <t>Nguyễn Thị Thùy</t>
  </si>
  <si>
    <t>Võ Thị Lệ Trân</t>
  </si>
  <si>
    <t>Phạm Quang Vũ</t>
  </si>
  <si>
    <t>Thái Thị My Sa</t>
  </si>
  <si>
    <t>Nguyễn Việt Tiến</t>
  </si>
  <si>
    <t>Sỹ Thị Chung</t>
  </si>
  <si>
    <t>Nguyễn Thị Tất</t>
  </si>
  <si>
    <t>Nguyễn Ngọc Trang</t>
  </si>
  <si>
    <t>Huỳnh Thị Cẩm Hoa</t>
  </si>
  <si>
    <t>Lê Tiến Dũng</t>
  </si>
  <si>
    <t>Nguyễn Thanh Lâm</t>
  </si>
  <si>
    <t>Phạm Minh Nghĩa</t>
  </si>
  <si>
    <t>Lê Minh Phong</t>
  </si>
  <si>
    <t>Phạm Huy Hoàng</t>
  </si>
  <si>
    <t>Hồ Thị Khuyên</t>
  </si>
  <si>
    <t>Lương Xuân Thịnh</t>
  </si>
  <si>
    <t>Nguyễn Hữu Thiện</t>
  </si>
  <si>
    <t>Trần Quốc Định</t>
  </si>
  <si>
    <t>Nguyễn Thị Thanh Hòa</t>
  </si>
  <si>
    <t>Phạm Huỳnh Kim Ngân</t>
  </si>
  <si>
    <t>Trang Thị Xuân Uyên</t>
  </si>
  <si>
    <t>Bùi Thị Lan Anh</t>
  </si>
  <si>
    <t>Lê Thị Huyền</t>
  </si>
  <si>
    <t>Đỗ Tuấn Việt</t>
  </si>
  <si>
    <t>Trần Thị Diễm Thúy</t>
  </si>
  <si>
    <t>Nguyễn Tứ Cảnh</t>
  </si>
  <si>
    <t>Trương Hữu Lộc</t>
  </si>
  <si>
    <t>Đặng Thu Hà</t>
  </si>
  <si>
    <t>Hà Thị Hậu</t>
  </si>
  <si>
    <t>Nguyễn Thị Trang</t>
  </si>
  <si>
    <t>Đỗ Thị Tâm</t>
  </si>
  <si>
    <t>Lương Thị Thắm</t>
  </si>
  <si>
    <t>Đỗ Công Thành</t>
  </si>
  <si>
    <t>Nguyễn Thị Thủy</t>
  </si>
  <si>
    <t>Đinh Thị  Huyên</t>
  </si>
  <si>
    <t>Nguyễn Ngọc Quỳnh</t>
  </si>
  <si>
    <t>Lê Thị Hồng Vân</t>
  </si>
  <si>
    <t>Hoàng Thị Trang</t>
  </si>
  <si>
    <t>Trần Thị Hồng Thu</t>
  </si>
  <si>
    <t>Đỗ Thị Thơm</t>
  </si>
  <si>
    <t>Trần Văn Lượng</t>
  </si>
  <si>
    <t>Bùi Thành Dũng</t>
  </si>
  <si>
    <t>Nguyễn Thị Dinh</t>
  </si>
  <si>
    <t>Phạm Thị Vinh</t>
  </si>
  <si>
    <t>Cao Thị Hồng Thắm</t>
  </si>
  <si>
    <t>Lê Thị Mai Hường</t>
  </si>
  <si>
    <t>Phan Thị Thùy Trang</t>
  </si>
  <si>
    <t>Đặng Thị Nhật Minh</t>
  </si>
  <si>
    <t>Nguyễn Anh Kiệt</t>
  </si>
  <si>
    <t>Đỗ Thị Ngát</t>
  </si>
  <si>
    <t>Hồ Ngọc Chi</t>
  </si>
  <si>
    <t>Nguyễn Sanh Cường</t>
  </si>
  <si>
    <t>Nguyễn Văn Danh</t>
  </si>
  <si>
    <t>Đặng Ngọc Đoàn</t>
  </si>
  <si>
    <t>Nguyễn Văn Đôn</t>
  </si>
  <si>
    <t>Bùi Văn Dũng</t>
  </si>
  <si>
    <t>Huỳnh Quốc Dũng</t>
  </si>
  <si>
    <t>Nguyễn Vân Giang</t>
  </si>
  <si>
    <t>Nguyễn Thị Thu Hồng</t>
  </si>
  <si>
    <t>Trần Việt Khánh</t>
  </si>
  <si>
    <t>Nguyễn Khoa</t>
  </si>
  <si>
    <t>Vũ Thị Thái Linh</t>
  </si>
  <si>
    <t>Nguyễn Văn Minh</t>
  </si>
  <si>
    <t>Nguyễn Cao Phong</t>
  </si>
  <si>
    <t>Lê Quý Hưng Quốc</t>
  </si>
  <si>
    <t>Ng Ng Hoàng Ngọc Quyên</t>
  </si>
  <si>
    <t>Lê Hồng Thái</t>
  </si>
  <si>
    <t xml:space="preserve">Nguyễn Thị Khánh Thư </t>
  </si>
  <si>
    <t>Võ Anh Trang</t>
  </si>
  <si>
    <t>Lê Phi Trường</t>
  </si>
  <si>
    <t>Mai Chiếm Tuấn</t>
  </si>
  <si>
    <t>Nguyễn Ngọc Tuyên</t>
  </si>
  <si>
    <t>Dương Ngọc Vọng</t>
  </si>
  <si>
    <t>Trần Vĩnh Xuyên</t>
  </si>
  <si>
    <t>Đỗ Thị Hải Yến</t>
  </si>
  <si>
    <t>Nhiệm vụ 1</t>
  </si>
  <si>
    <t>Nhiệm vụ 2</t>
  </si>
  <si>
    <t>Tạ Minh Cường</t>
  </si>
  <si>
    <t>Võ Cường</t>
  </si>
  <si>
    <t>Huỳnh Ngọc Mai</t>
  </si>
  <si>
    <t>Quách Minh Thử</t>
  </si>
  <si>
    <t>Ngô Hoàng Anh</t>
  </si>
  <si>
    <t>Vũ Hạnh Chiêu</t>
  </si>
  <si>
    <t>Ngô Phong Cường</t>
  </si>
  <si>
    <t>Nguyễn Minh Đức Cường</t>
  </si>
  <si>
    <t>Nguyễn Thùy Dương</t>
  </si>
  <si>
    <t>Lê Tiến Đạt</t>
  </si>
  <si>
    <t>Nguyễn Hồng Đức</t>
  </si>
  <si>
    <t>Nguyễn Minh Đức (A)</t>
  </si>
  <si>
    <t>Nguyễn Minh Đức (B)</t>
  </si>
  <si>
    <t>Nguyễn Thị Ngọc Hiền</t>
  </si>
  <si>
    <t>Trần Trung Hiếu</t>
  </si>
  <si>
    <t>Mạnh Lê Hoàn</t>
  </si>
  <si>
    <t>Lê Thế Huân</t>
  </si>
  <si>
    <t>Tăng Cẩm Huê</t>
  </si>
  <si>
    <t>Nguyễn Thùy Linh</t>
  </si>
  <si>
    <t>Đặng Đức Minh</t>
  </si>
  <si>
    <t>Nguyễn Thị Tố Nga</t>
  </si>
  <si>
    <t>Nguyễn Trần Thanh Nhàn</t>
  </si>
  <si>
    <t>Đỗ Huỳnh Thanh Phong</t>
  </si>
  <si>
    <t>Nguyễn Anh Tăng</t>
  </si>
  <si>
    <t>Trần Công Tiến</t>
  </si>
  <si>
    <t>Trần Hiếu Trinh</t>
  </si>
  <si>
    <t>Trần Nguyên Bảo Trân</t>
  </si>
  <si>
    <t>Nguyễn Văn Yên</t>
  </si>
  <si>
    <t>Trần Nam Anh</t>
  </si>
  <si>
    <t>Cao Văn Tuấn</t>
  </si>
  <si>
    <t>Trần Giang Nam</t>
  </si>
  <si>
    <t>Nguyễn Thanh Hùng</t>
  </si>
  <si>
    <t>Trần Minh Tuấn</t>
  </si>
  <si>
    <t>Nguyễn Thành Đức</t>
  </si>
  <si>
    <t>Đặng Thái Sơn</t>
  </si>
  <si>
    <t>Phan Anh Tuấn Kiệt</t>
  </si>
  <si>
    <t>Trần Quốc Duy</t>
  </si>
  <si>
    <t>Nguyễn Minh Thái</t>
  </si>
  <si>
    <t>Hoàng Phúc Bảo</t>
  </si>
  <si>
    <t>Hồ Văn Hóa</t>
  </si>
  <si>
    <t>Kiều Trung Tín</t>
  </si>
  <si>
    <t>Nguyễn Thái Bình</t>
  </si>
  <si>
    <t>Nguyễn Lương Tâm</t>
  </si>
  <si>
    <t>Trần Thế Sơn</t>
  </si>
  <si>
    <t>Trần Văn Đông</t>
  </si>
  <si>
    <t>Đinh Đồng Hiệp</t>
  </si>
  <si>
    <t>Hoàng Văn Viết</t>
  </si>
  <si>
    <t>Đặng Thế Huân</t>
  </si>
  <si>
    <t>Nguyễn Vũ Xuân Thì</t>
  </si>
  <si>
    <t>Phan Văn Hòa</t>
  </si>
  <si>
    <t>Võ Anh Hào</t>
  </si>
  <si>
    <t>Trần Đình Khoa</t>
  </si>
  <si>
    <t>Đỗ Trọng Quý</t>
  </si>
  <si>
    <t>Nguyễn Bạch Cẩm Dung</t>
  </si>
  <si>
    <t>Nguyễn Thị Hiền</t>
  </si>
  <si>
    <t>Bùi Thị Ngọc Sương</t>
  </si>
  <si>
    <t>Lê Thị Phương Thảo</t>
  </si>
  <si>
    <t>Trần Hồng Thảo</t>
  </si>
  <si>
    <t>Nguyễn Ngọc Thọ</t>
  </si>
  <si>
    <t>Lâm Thị Phương Thùy</t>
  </si>
  <si>
    <t>Phạm Thị Thanh Thúy</t>
  </si>
  <si>
    <t>Trương Việt Khánh Trang</t>
  </si>
  <si>
    <t>Tỷ lệ</t>
  </si>
  <si>
    <t>Stt</t>
  </si>
  <si>
    <t>Tên đơn vị</t>
  </si>
  <si>
    <t>Phòng Tổ chức - Hành chính - Tổng hợp</t>
  </si>
  <si>
    <t>Phòng Công tác Chính trị - Học sinh Sinh viên</t>
  </si>
  <si>
    <t>Phòng Khảo thí và Đảm bảo chất lượng</t>
  </si>
  <si>
    <t>Phòng Kế hoạch - Tài chính</t>
  </si>
  <si>
    <t>Phòng Quản trị - Dịch vụ</t>
  </si>
  <si>
    <t>Phòng Tuyển sinh - Đào tạo</t>
  </si>
  <si>
    <t>Phòng Quản lý khoa học - Hợp tác quốc tế</t>
  </si>
  <si>
    <t>Tổ Thanh tra - Pháp chế</t>
  </si>
  <si>
    <t>Trung tâm Quan hệ doanh nghiệp</t>
  </si>
  <si>
    <t>Trung tâm Điều hành và quản lý dữ liệu</t>
  </si>
  <si>
    <t>Trung tâm Y tế</t>
  </si>
  <si>
    <t>Trung tâm Thư viện</t>
  </si>
  <si>
    <t>Trung tâm Đào tạo Lý Tự Trọng</t>
  </si>
  <si>
    <t>Khoa Khoa học cơ bản</t>
  </si>
  <si>
    <t>Khoa Lý luận Chính trị</t>
  </si>
  <si>
    <t>Khoa Công nghệ thông tin</t>
  </si>
  <si>
    <t>Khoa Công nghệ Cơ khí</t>
  </si>
  <si>
    <t>Khoa Công nghệ Điện - Điện tử</t>
  </si>
  <si>
    <t>Khoa Công nghệ Động lực</t>
  </si>
  <si>
    <t>Khoa Công nghệ Nhiệt - Lạnh</t>
  </si>
  <si>
    <t>Khoa Công nghệ May - Thời trang</t>
  </si>
  <si>
    <t xml:space="preserve">Nguyễn Kính </t>
  </si>
  <si>
    <t xml:space="preserve">Nguyễn Thị Kim Dung </t>
  </si>
  <si>
    <t>Hồng Mộng Tuyết Dung</t>
  </si>
  <si>
    <t xml:space="preserve">Đỗ Thi Ngọc </t>
  </si>
  <si>
    <t>Nguyễn Thị Hồng Thắm</t>
  </si>
  <si>
    <t>Phạm Lê Đông Hưng</t>
  </si>
  <si>
    <t>Trần Thị Thảo Vân</t>
  </si>
  <si>
    <t>Nguyễn Thị Minh Thùy</t>
  </si>
  <si>
    <r>
      <t xml:space="preserve">TRƯỜNG CAO ĐẲNG LÝ TỰ TRỌNG
 THÀNH PHỐ HỒ CHÍ MINH
</t>
    </r>
    <r>
      <rPr>
        <b/>
        <sz val="12"/>
        <rFont val="Times New Roman"/>
        <family val="1"/>
      </rPr>
      <t>ĐƠN VỊ:</t>
    </r>
  </si>
  <si>
    <r>
      <t xml:space="preserve">Nhiệm vụ chung của nhà trường </t>
    </r>
    <r>
      <rPr>
        <b/>
        <sz val="13"/>
        <color indexed="10"/>
        <rFont val="Times New Roman"/>
        <family val="1"/>
      </rPr>
      <t>(tối đa 10%)</t>
    </r>
  </si>
  <si>
    <r>
      <t xml:space="preserve">Nhiệm vụ riêng của từng đơn vị </t>
    </r>
    <r>
      <rPr>
        <b/>
        <sz val="13"/>
        <color indexed="10"/>
        <rFont val="Times New Roman"/>
        <family val="1"/>
      </rPr>
      <t>(tối đa 20%)</t>
    </r>
  </si>
  <si>
    <t>Tổng tỷ lệ n nhiệm vụ</t>
  </si>
  <si>
    <t>Nhiệm vụ 1
(3%)</t>
  </si>
  <si>
    <t>Nhiệm vụ 4
(1%)</t>
  </si>
  <si>
    <r>
      <t>Ghi chú:</t>
    </r>
    <r>
      <rPr>
        <b/>
        <sz val="13"/>
        <color indexed="10"/>
        <rFont val="Times New Roman"/>
        <family val="1"/>
      </rPr>
      <t xml:space="preserve"> (x1) hoặc (x2)…  là</t>
    </r>
    <r>
      <rPr>
        <b/>
        <sz val="13"/>
        <rFont val="Times New Roman"/>
        <family val="1"/>
      </rPr>
      <t xml:space="preserve"> trọng số của mỗi công việc, được căn cứ vào mức độ phức tạp, thời gian thực hiện...do Trưởng đơn vị quyết định.</t>
    </r>
  </si>
  <si>
    <r>
      <t xml:space="preserve">TRƯỜNG CAO ĐẲNG LÝ TỰ TRỌNG
 THÀNH PHỐ HỒ CHÍ MINH
</t>
    </r>
    <r>
      <rPr>
        <b/>
        <sz val="12"/>
        <rFont val="Times New Roman"/>
        <family val="1"/>
      </rPr>
      <t>PHÒNG CÔNG TÁC CHÍNH TRỊ - HSSV</t>
    </r>
  </si>
  <si>
    <r>
      <t xml:space="preserve">TRƯỜNG CAO ĐẲNG LÝ TỰ TRỌNG
 THÀNH PHỐ HỒ CHÍ MINH
</t>
    </r>
    <r>
      <rPr>
        <b/>
        <sz val="12"/>
        <rFont val="Times New Roman"/>
        <family val="1"/>
      </rPr>
      <t>PHÒNG KẾ HOẠCH - TÀI CHÍNH</t>
    </r>
  </si>
  <si>
    <t>Nhiệm vụ 2
(2%)</t>
  </si>
  <si>
    <t>Lê Quang Liêm</t>
  </si>
  <si>
    <t>Nguyễn Văn Thành</t>
  </si>
  <si>
    <t>Nguyễn Trọng Phú</t>
  </si>
  <si>
    <t>Đỗ Văn Trong</t>
  </si>
  <si>
    <t>Giáp Văn Thịnh</t>
  </si>
  <si>
    <t>Vũ Ngọc Quang</t>
  </si>
  <si>
    <t>Lê Hồng Anh Tuấn</t>
  </si>
  <si>
    <t>Ninh Đỗ Hiệp</t>
  </si>
  <si>
    <t>Bùi Đặng Hoàng Tuấn</t>
  </si>
  <si>
    <t>Nguyễn Tiến Việt Dũng</t>
  </si>
  <si>
    <t>Nguyễn Cao Thắng</t>
  </si>
  <si>
    <t>Mai Thu Hương</t>
  </si>
  <si>
    <t>Đỗ Thị Bích Thủy</t>
  </si>
  <si>
    <t>Dương Thị Thủy</t>
  </si>
  <si>
    <t>Tạ Quốc Tấn</t>
  </si>
  <si>
    <t>Nguyễn Xuân Lợi</t>
  </si>
  <si>
    <t>Trần Thị Kim Loan</t>
  </si>
  <si>
    <t>Huỳnh Thị Thu Nga</t>
  </si>
  <si>
    <t>Lê Thị Thiện</t>
  </si>
  <si>
    <t>Võ Tấn Kiệt</t>
  </si>
  <si>
    <t>Huỳnh Bá Triết</t>
  </si>
  <si>
    <r>
      <t xml:space="preserve">TRƯỜNG CAO ĐẲNG LÝ TỰ TRỌNG
 THÀNH PHỐ HỒ CHÍ MINH
</t>
    </r>
    <r>
      <rPr>
        <b/>
        <sz val="12"/>
        <rFont val="Times New Roman"/>
        <family val="1"/>
      </rPr>
      <t>PHÒNG QUẢN LÝ KHOA HỌC
- HỢP TÁC QUỐC TẾ</t>
    </r>
  </si>
  <si>
    <t>Trang</t>
  </si>
  <si>
    <t>1. Chiến</t>
  </si>
  <si>
    <t>NGUYỄN KHOA</t>
  </si>
  <si>
    <t>Nguyễn Trọng Nghĩa</t>
  </si>
  <si>
    <t>Khoa Kinh tế</t>
  </si>
  <si>
    <t>BẢNG XÁC ĐỊNH KHỐI LƯỢNG CÔNG VIỆC QUÝ II/2019</t>
  </si>
  <si>
    <t>Nhiệm vụ 3
(4%)</t>
  </si>
  <si>
    <r>
      <rPr>
        <b/>
        <sz val="13"/>
        <color indexed="8"/>
        <rFont val="Times New Roman"/>
        <family val="1"/>
      </rPr>
      <t>Nhiệm vụ 1:</t>
    </r>
    <r>
      <rPr>
        <sz val="13"/>
        <color indexed="8"/>
        <rFont val="Times New Roman"/>
        <family val="1"/>
      </rPr>
      <t xml:space="preserve"> Tham gia hội thi văn nghệ/văn nghệ ngày Giỗ Tổ (Hội thi văn nghệ cấp Trường 2%, văn nghệ Giỗ Tổ 1%)</t>
    </r>
  </si>
  <si>
    <r>
      <rPr>
        <b/>
        <sz val="13"/>
        <color indexed="8"/>
        <rFont val="Times New Roman"/>
        <family val="1"/>
      </rPr>
      <t>Nhiệm vụ 2:</t>
    </r>
    <r>
      <rPr>
        <sz val="13"/>
        <color indexed="8"/>
        <rFont val="Times New Roman"/>
        <family val="1"/>
      </rPr>
      <t xml:space="preserve"> Tham gia hội thao, hội thi cụm công đoàn/khối thi đua (Mỗi nhiệm vụ 1%)</t>
    </r>
  </si>
  <si>
    <r>
      <rPr>
        <b/>
        <sz val="13"/>
        <color indexed="8"/>
        <rFont val="Times New Roman"/>
        <family val="1"/>
      </rPr>
      <t>Nhiệm vụ 3:</t>
    </r>
    <r>
      <rPr>
        <sz val="13"/>
        <color indexed="8"/>
        <rFont val="Times New Roman"/>
        <family val="1"/>
      </rPr>
      <t xml:space="preserve"> Tham gia tuyển sinh trực tuyến (live stream)/hỗ trợ hội thi thiết bị đào tạo tự làm (Mỗi nhiệm vụ 2%)</t>
    </r>
  </si>
  <si>
    <r>
      <t xml:space="preserve">Nhiệm vụ 4: </t>
    </r>
    <r>
      <rPr>
        <sz val="13"/>
        <color indexed="8"/>
        <rFont val="Times New Roman"/>
        <family val="1"/>
      </rPr>
      <t>Thực hiện (Tham gia, chuẩn bị) đón các Đoàn đến tham quan Trường</t>
    </r>
  </si>
  <si>
    <t>Trần Thị Minh Thoa</t>
  </si>
  <si>
    <r>
      <rPr>
        <b/>
        <sz val="13"/>
        <color indexed="8"/>
        <rFont val="Times New Roman"/>
        <family val="1"/>
      </rPr>
      <t>Nhiệm vụ 3:</t>
    </r>
    <r>
      <rPr>
        <sz val="13"/>
        <color indexed="8"/>
        <rFont val="Times New Roman"/>
        <family val="1"/>
      </rPr>
      <t xml:space="preserve"> Tham gia tuyển sinh:
- 3.1. Thu học phí để bổ túc hồ sơ nhập học (Kề cả làm ngoài giờ theo giờ làm việc của Ban tuyển sinh);
- 3.2. Đề xuất ý kiến đối với các hồ sơ xin đóng học phí nhiều lần.</t>
    </r>
  </si>
  <si>
    <t>Nguyễn Kính</t>
  </si>
  <si>
    <t>Nhiệm vụ 11</t>
  </si>
  <si>
    <t>Nhiệm vụ 12</t>
  </si>
  <si>
    <t>Nhiệm vụ 13</t>
  </si>
  <si>
    <t>Nguyễn Thị Hải Hà</t>
  </si>
  <si>
    <t>Trương Thị Hồng</t>
  </si>
  <si>
    <r>
      <t xml:space="preserve">TRƯỜNG CAO ĐẲNG LÝ TỰ TRỌNG
 THÀNH PHỐ HỒ CHÍ MINH
</t>
    </r>
    <r>
      <rPr>
        <b/>
        <sz val="12"/>
        <rFont val="Times New Roman"/>
        <family val="1"/>
      </rPr>
      <t>ĐƠN VỊ: TRUNG TÂM Y TẾ</t>
    </r>
  </si>
  <si>
    <t>Trần Kim Thu Liễu</t>
  </si>
  <si>
    <t>Phạm Thị Thu Nga</t>
  </si>
  <si>
    <t>Nguyễn Thị Huyền Nga</t>
  </si>
  <si>
    <t>Lê Thái Hùng</t>
  </si>
  <si>
    <t>Nguyễn Văn Hậu</t>
  </si>
  <si>
    <t>Dương Đức Kiên</t>
  </si>
  <si>
    <t>Hà Như Mai</t>
  </si>
  <si>
    <t>Cao Thị Nga</t>
  </si>
  <si>
    <t>Nguyễn Thị Cẩm Thạch</t>
  </si>
  <si>
    <t>Nguyễn Văn Đông</t>
  </si>
  <si>
    <t>Đặng Thị Kiến Trúc</t>
  </si>
  <si>
    <t>Nguyễn Thanh Tú</t>
  </si>
  <si>
    <t>Trần Thị Ánh Tuyết</t>
  </si>
  <si>
    <t>Trịnh Khắc Vũ</t>
  </si>
  <si>
    <t>Nguyễn Phương Hà</t>
  </si>
  <si>
    <t>Nguyễn Thị Thanh Tú</t>
  </si>
  <si>
    <t>Giang Phi Hùng</t>
  </si>
  <si>
    <t>Nguyễn Mạnh Phương</t>
  </si>
  <si>
    <t>Nguyễn Phú Tân</t>
  </si>
  <si>
    <t>Nguyễn Đức Thắng</t>
  </si>
  <si>
    <t>Nguyễn Thị Thu Hà</t>
  </si>
  <si>
    <t>Phạm Thị Thu Hiền</t>
  </si>
  <si>
    <t>Võ Thị Hồng Lan</t>
  </si>
  <si>
    <t>Nguyễn Thị Thu Tâm</t>
  </si>
  <si>
    <t>Vương Thanh Thủy</t>
  </si>
  <si>
    <t>Lê Nguyễn Mỹ Trâm</t>
  </si>
  <si>
    <t>Nguyễn Thị Bảo Trân</t>
  </si>
  <si>
    <t>Trần Thanh Trúc</t>
  </si>
  <si>
    <t>Lê Văn Bình</t>
  </si>
  <si>
    <t>Ngô Thanh Điền</t>
  </si>
  <si>
    <r>
      <t xml:space="preserve">TRƯỜNG CAO ĐẲNG LÝ TỰ TRỌNG
 THÀNH PHỐ HỒ CHÍ MINH
</t>
    </r>
    <r>
      <rPr>
        <b/>
        <sz val="12"/>
        <rFont val="Times New Roman"/>
        <family val="1"/>
      </rPr>
      <t>KHOA CÔNG NGHỆ THÔNG TIN</t>
    </r>
  </si>
  <si>
    <t>Ngày        tháng       năm 2019</t>
  </si>
  <si>
    <t>Chế Vân Cầm</t>
  </si>
  <si>
    <t>Nguyễn Trọng Thạch</t>
  </si>
  <si>
    <t>Khoa Xây dụng</t>
  </si>
  <si>
    <t>I.</t>
  </si>
  <si>
    <t>PHÒNG TỔ CHỨC - HÀNH CHÍNH - TỔNG HỢP</t>
  </si>
  <si>
    <t>II.</t>
  </si>
  <si>
    <t>PHÒNG CÔNG TÁC CHÍNH TRỊ - HSSV</t>
  </si>
  <si>
    <r>
      <t xml:space="preserve">TRƯỜNG CAO ĐẲNG LÝ TỰ TRỌNG
 THÀNH PHỐ HỒ CHÍ MINH
</t>
    </r>
    <r>
      <rPr>
        <b/>
        <sz val="12"/>
        <rFont val="Times New Roman"/>
        <family val="1"/>
      </rPr>
      <t>TRUNG TÂM ĐÀO TẠO
LÝ TỰ TRỌNG</t>
    </r>
  </si>
  <si>
    <t>Lê Xuân Thiện</t>
  </si>
  <si>
    <t>Hồ Minh Lợi</t>
  </si>
  <si>
    <t>Nguyễn Ngọc Hiệp</t>
  </si>
  <si>
    <t>Nguyễn Thị Kim Anh</t>
  </si>
  <si>
    <t>Phạm Thị Lê Chi</t>
  </si>
  <si>
    <t>Bùi Thị Dương</t>
  </si>
  <si>
    <t>Hà Nhật Thanh</t>
  </si>
  <si>
    <t>Trần Thị Thu Hà</t>
  </si>
  <si>
    <t>Phan Đức Long</t>
  </si>
  <si>
    <t>Trần Văn Lý</t>
  </si>
  <si>
    <t>Lê Thị Nữ</t>
  </si>
  <si>
    <t>Nguyễn Tất Thắng</t>
  </si>
  <si>
    <t>Nguyễn Thị Nhung</t>
  </si>
  <si>
    <t>Lê Thị Hà Giang</t>
  </si>
  <si>
    <t>Huỳnh Văn Hiếu</t>
  </si>
  <si>
    <t>Võ Thị Tuyết</t>
  </si>
  <si>
    <t>Trịnh Tuấn Vũ</t>
  </si>
  <si>
    <t>MÃ NHÂN VIÊN</t>
  </si>
  <si>
    <t>60400000280</t>
  </si>
  <si>
    <t>11100082861</t>
  </si>
  <si>
    <t>11100082854</t>
  </si>
  <si>
    <t>40400000515</t>
  </si>
  <si>
    <t>40700000887</t>
  </si>
  <si>
    <t>40700000683</t>
  </si>
  <si>
    <t>11100115699</t>
  </si>
  <si>
    <t>80300000835</t>
  </si>
  <si>
    <t>80500000584</t>
  </si>
  <si>
    <t>11100071597</t>
  </si>
  <si>
    <t>11100071604</t>
  </si>
  <si>
    <t>79000H05.000568</t>
  </si>
  <si>
    <t>11100000805</t>
  </si>
  <si>
    <t>79000H05.000299</t>
  </si>
  <si>
    <t>79000H05.000420</t>
  </si>
  <si>
    <t>79000H05.000448</t>
  </si>
  <si>
    <t>79000H05.000527</t>
  </si>
  <si>
    <t>79000H05.000574</t>
  </si>
  <si>
    <t>79000H05.000575</t>
  </si>
  <si>
    <t>79000H05.852722</t>
  </si>
  <si>
    <t>79000H05.110707</t>
  </si>
  <si>
    <t xml:space="preserve">79000H05.326689 </t>
  </si>
  <si>
    <t>79000H05.000552</t>
  </si>
  <si>
    <t>79000H05.000195</t>
  </si>
  <si>
    <t>79000H05.000459</t>
  </si>
  <si>
    <t>79000H05.000443</t>
  </si>
  <si>
    <t>79000H05.000507</t>
  </si>
  <si>
    <t>79000H05.000317</t>
  </si>
  <si>
    <t>Nhiệm vụ 14</t>
  </si>
  <si>
    <t>Nhiệm vụ 15</t>
  </si>
  <si>
    <t>Nhiệm vụ 16</t>
  </si>
  <si>
    <r>
      <t xml:space="preserve">TRƯỜNG CAO ĐẲNG LÝ TỰ TRỌNG
 THÀNH PHỐ HỒ CHÍ MINH
</t>
    </r>
    <r>
      <rPr>
        <b/>
        <sz val="12"/>
        <rFont val="Times New Roman"/>
        <family val="1"/>
      </rPr>
      <t>ĐƠN VỊ: KHOA CƠ KHÍ</t>
    </r>
  </si>
  <si>
    <t>Chung Trần Thế Vinh</t>
  </si>
  <si>
    <t>III.</t>
  </si>
  <si>
    <t>PHÒNG KHẢO THÍ VÀ ĐẢM BẢO CHẤT LƯỢNG</t>
  </si>
  <si>
    <t>IV</t>
  </si>
  <si>
    <t>PHÒNG KẾ HOẠCH - TÀI CHÍNH</t>
  </si>
  <si>
    <t>V</t>
  </si>
  <si>
    <t>PHÒNG QUẢN TRỊ - DỊCH VỤ</t>
  </si>
  <si>
    <t>VI</t>
  </si>
  <si>
    <t>PHÒNG TUYỂN SINH - ĐÀO TẠO</t>
  </si>
  <si>
    <t>VII</t>
  </si>
  <si>
    <t>PHÒNG QUẢN LÝ KHOA HỌC - HỢP TÁC QUỐC TẾ</t>
  </si>
  <si>
    <t>VIII</t>
  </si>
  <si>
    <t>TỔ THANH TRA - PHÁP CHẾ</t>
  </si>
  <si>
    <t>IX</t>
  </si>
  <si>
    <t>TRUNG TÂM QUAN HỆ DOANH NGHIỆP</t>
  </si>
  <si>
    <t>X</t>
  </si>
  <si>
    <t>TRUNG TÂM ĐIỀU HÀNH QUẢN LÝ DỮ LIỆU</t>
  </si>
  <si>
    <t>XI</t>
  </si>
  <si>
    <t>TRUNG TÂM Y TẾ</t>
  </si>
  <si>
    <t>XII</t>
  </si>
  <si>
    <t>TRUNG TÂM THƯ VIỆN</t>
  </si>
  <si>
    <t>XIII</t>
  </si>
  <si>
    <t>TRUNG TÂM ĐÀO TẠO LÝ TỰ TRỌNG</t>
  </si>
  <si>
    <t>XIV</t>
  </si>
  <si>
    <t>KHOA KHOA HỌC CƠ BẢN</t>
  </si>
  <si>
    <t>XV</t>
  </si>
  <si>
    <t>KHOA LÝ LUẬN CHÍNH TRỊ</t>
  </si>
  <si>
    <t>XVI</t>
  </si>
  <si>
    <t>KHOA CÔNG NGHỆ THÔNG TIN</t>
  </si>
  <si>
    <t>XVII</t>
  </si>
  <si>
    <t>KHOA CƠ KHÍ</t>
  </si>
  <si>
    <t>XVIII</t>
  </si>
  <si>
    <t>KHOA ĐIỆN - ĐIỆN TỬ</t>
  </si>
  <si>
    <t>XIX</t>
  </si>
  <si>
    <t>KHOA ĐỘNG LỰC</t>
  </si>
  <si>
    <t>XX</t>
  </si>
  <si>
    <t>KHOA NHIỆT LẠNH</t>
  </si>
  <si>
    <t>XXI</t>
  </si>
  <si>
    <t>KHOA MAY THỜI TRANG</t>
  </si>
  <si>
    <t>XXII</t>
  </si>
  <si>
    <t>KHOA KINH TẾ</t>
  </si>
  <si>
    <t>Trịnh Hoàng Hiệp</t>
  </si>
  <si>
    <t>Phạm Quỳnh Như</t>
  </si>
  <si>
    <t>Lê Thị Thu Thảo</t>
  </si>
  <si>
    <t>Võ Thị Kim Thư</t>
  </si>
  <si>
    <t>Lưu Thị Thúy</t>
  </si>
  <si>
    <t>Lê Xuân Thủy</t>
  </si>
  <si>
    <t>Nguyễn Mỹ Tiên</t>
  </si>
  <si>
    <t>Lữ Xuân Trang</t>
  </si>
  <si>
    <t>Đào Anh Tuấn</t>
  </si>
  <si>
    <t>Bùi Ánh Tuyết</t>
  </si>
  <si>
    <t>Cao Xuân Giang</t>
  </si>
  <si>
    <t>XXIII</t>
  </si>
  <si>
    <t>KHOA XÂY DỰNG</t>
  </si>
  <si>
    <t>Trần Đình Khải</t>
  </si>
  <si>
    <t>Nguyễn Duy Hải</t>
  </si>
  <si>
    <t>Bùi Anh Tuấn</t>
  </si>
  <si>
    <t>Vũ Đức Pháp</t>
  </si>
  <si>
    <t>Nguyễn Tam Cương</t>
  </si>
  <si>
    <t>Dương Minh Chung</t>
  </si>
  <si>
    <t>Vũ Quang Khải</t>
  </si>
  <si>
    <t>Đỗ Thị Phương Khanh</t>
  </si>
  <si>
    <t>Trương Thị Phương Hồng</t>
  </si>
  <si>
    <t>Phan Văn Thành</t>
  </si>
  <si>
    <t>Phan Thị Xuân Trang</t>
  </si>
  <si>
    <t>Lư Thị Yến Vũ</t>
  </si>
  <si>
    <t>Nguyễn Tiến Dũng</t>
  </si>
  <si>
    <t>Nguyễn Thành Long</t>
  </si>
  <si>
    <t>Trần Minh Thông</t>
  </si>
  <si>
    <t>Trần Thị Hương</t>
  </si>
  <si>
    <t>Nguyễn Thanh Vĩnh Phúc</t>
  </si>
  <si>
    <t>Võ Minh Quang</t>
  </si>
  <si>
    <t>Dương Thị Hồng</t>
  </si>
  <si>
    <t>Hà Phước Tuấn</t>
  </si>
  <si>
    <t>Nguyễn Thanh Giang</t>
  </si>
  <si>
    <t>Nguyễn Văn Sơn</t>
  </si>
  <si>
    <t>Nguyễn Khắc Huy</t>
  </si>
  <si>
    <t>Nguyễn Hồng Phúc</t>
  </si>
  <si>
    <t>79000H05.000518</t>
  </si>
  <si>
    <t>79000H05.000490</t>
  </si>
  <si>
    <t>79000H05.784781</t>
  </si>
  <si>
    <t>79000H05.000233</t>
  </si>
  <si>
    <t>79000H05.000576</t>
  </si>
  <si>
    <t>79000H05.000484</t>
  </si>
  <si>
    <t>79000H05.000200</t>
  </si>
  <si>
    <t>79000H05.000523</t>
  </si>
  <si>
    <t>79000H05.000193</t>
  </si>
  <si>
    <t>79000H05.000489</t>
  </si>
  <si>
    <t>79000H05.000229</t>
  </si>
  <si>
    <t>79000H05.000533</t>
  </si>
  <si>
    <t>79000H05.000573</t>
  </si>
  <si>
    <t>79000H05.000600</t>
  </si>
  <si>
    <t>79000H05.000602</t>
  </si>
  <si>
    <t>79000H05.000597</t>
  </si>
  <si>
    <t>79000H05.000225</t>
  </si>
  <si>
    <t>79000H05.000603</t>
  </si>
  <si>
    <t>79000H05.000407</t>
  </si>
  <si>
    <t>79000H05.000419</t>
  </si>
  <si>
    <t>79000H05.000474</t>
  </si>
  <si>
    <t>11100065744</t>
  </si>
  <si>
    <t>11100000702</t>
  </si>
  <si>
    <t>50700000360</t>
  </si>
  <si>
    <t>79000H05.000557</t>
  </si>
  <si>
    <t>79000H05.000486</t>
  </si>
  <si>
    <t>79000H05.000480</t>
  </si>
  <si>
    <t>79000H05.000551</t>
  </si>
  <si>
    <t>79000H05.000611</t>
  </si>
  <si>
    <t>79000H05.000612</t>
  </si>
  <si>
    <t>79000H05.000300</t>
  </si>
  <si>
    <t>79000H05.000553</t>
  </si>
  <si>
    <t>79000H05.000555</t>
  </si>
  <si>
    <t>79000H05.000560</t>
  </si>
  <si>
    <t>11100082750</t>
  </si>
  <si>
    <t>11100119656</t>
  </si>
  <si>
    <t>11100096269</t>
  </si>
  <si>
    <t>11100109469</t>
  </si>
  <si>
    <t>11100096278</t>
  </si>
  <si>
    <t>11100000727</t>
  </si>
  <si>
    <t>11100096272</t>
  </si>
  <si>
    <t>11100096289</t>
  </si>
  <si>
    <t>11100000802</t>
  </si>
  <si>
    <t>11100071847</t>
  </si>
  <si>
    <t>11100000777</t>
  </si>
  <si>
    <t>11100000774</t>
  </si>
  <si>
    <t>11100109943</t>
  </si>
  <si>
    <t>11100096288</t>
  </si>
  <si>
    <t>11100082545</t>
  </si>
  <si>
    <t>11100119638</t>
  </si>
  <si>
    <t>11100109944</t>
  </si>
  <si>
    <t>81000001014</t>
  </si>
  <si>
    <t>81000000903</t>
  </si>
  <si>
    <t>90100000730</t>
  </si>
  <si>
    <t>31100001367</t>
  </si>
  <si>
    <t>60900000967</t>
  </si>
  <si>
    <t>11100000705</t>
  </si>
  <si>
    <t>11100066939</t>
  </si>
  <si>
    <t>11100122860</t>
  </si>
  <si>
    <t>11100109988</t>
  </si>
  <si>
    <t>11100093891</t>
  </si>
  <si>
    <t>20500004671</t>
  </si>
  <si>
    <t>BẢNG XÁC ĐỊNH KHỐI LƯỢNG CÔNG VIỆC QUÝ III/2019</t>
  </si>
  <si>
    <t>Mã nhân viên</t>
  </si>
  <si>
    <t>Mức độ hoàn thành khối lượng công việc được giao (tối đa 90%)</t>
  </si>
  <si>
    <t>Mức độ hoàn thành các công việc đột xuất (tối đa 10%)</t>
  </si>
  <si>
    <r>
      <t xml:space="preserve">Nhiệm vụ chung của nhà trường </t>
    </r>
    <r>
      <rPr>
        <b/>
        <sz val="13"/>
        <color indexed="10"/>
        <rFont val="Times New Roman"/>
        <family val="1"/>
      </rPr>
      <t>(tối đa 5%)</t>
    </r>
  </si>
  <si>
    <r>
      <t xml:space="preserve">Nhiệm vụ riêng của từng đơn vị </t>
    </r>
    <r>
      <rPr>
        <b/>
        <sz val="13"/>
        <color indexed="10"/>
        <rFont val="Times New Roman"/>
        <family val="1"/>
      </rPr>
      <t>(tối đa 5%)</t>
    </r>
  </si>
  <si>
    <t>50800000104</t>
  </si>
  <si>
    <t>11100000743</t>
  </si>
  <si>
    <r>
      <t>Ghi chú:</t>
    </r>
    <r>
      <rPr>
        <b/>
        <sz val="13"/>
        <color indexed="10"/>
        <rFont val="Times New Roman"/>
        <family val="1"/>
      </rPr>
      <t xml:space="preserve"> </t>
    </r>
    <r>
      <rPr>
        <b/>
        <sz val="13"/>
        <rFont val="Times New Roman"/>
        <family val="1"/>
      </rPr>
      <t>Trọng số của mỗi công việc, được căn cứ vào mức độ phức tạp, thời gian thực hiện...do Trưởng đơn vị quyết định và không vượt quá 2%.</t>
    </r>
  </si>
  <si>
    <t xml:space="preserve"> </t>
  </si>
  <si>
    <t xml:space="preserve">Nguyễn Trung Dũng </t>
  </si>
  <si>
    <t>20/9/2019</t>
  </si>
  <si>
    <t>15/8/2019</t>
  </si>
  <si>
    <t>10/8/2019</t>
  </si>
  <si>
    <t>15/9/2019</t>
  </si>
  <si>
    <r>
      <t xml:space="preserve">TRƯỜNG CAO ĐẲNG LÝ TỰ TRỌNG
 THÀNH PHỐ HỒ CHÍ MINH
</t>
    </r>
    <r>
      <rPr>
        <b/>
        <sz val="12"/>
        <rFont val="Times New Roman"/>
        <family val="1"/>
      </rPr>
      <t>KHẢO THÍ &amp; ĐBCL</t>
    </r>
  </si>
  <si>
    <t>Vũ Thị Thu Thủy</t>
  </si>
  <si>
    <r>
      <t xml:space="preserve">TRƯỜNG CAO ĐẲNG LÝ TỰ TRỌNG
 THÀNH PHỐ HỒ CHÍ MINH
</t>
    </r>
    <r>
      <rPr>
        <b/>
        <sz val="12"/>
        <rFont val="Times New Roman"/>
        <family val="1"/>
      </rPr>
      <t>PHÒNG QUẢN TRỊ - DỊCH VỤ</t>
    </r>
  </si>
  <si>
    <t xml:space="preserve">Nguyễn Thị Nhuận </t>
  </si>
  <si>
    <t>Võ Minh Phương</t>
  </si>
  <si>
    <r>
      <t xml:space="preserve">TRƯỜNG CAO ĐẲNG LÝ TỰ TRỌNG
 THÀNH PHỐ HỒ CHÍ MINH
</t>
    </r>
    <r>
      <rPr>
        <b/>
        <sz val="12"/>
        <rFont val="Times New Roman"/>
        <family val="1"/>
      </rPr>
      <t>TRUNG TÂM QUAN HỆ DOANH NGHIỆP</t>
    </r>
  </si>
  <si>
    <t>Mai Nguyễn Hoàng Yến</t>
  </si>
  <si>
    <t>Nguyễn Ngọc Trang
Huỳnh Thị Cẩm Hoa</t>
  </si>
  <si>
    <r>
      <t xml:space="preserve">TRƯỜNG CAO ĐẲNG LÝ TỰ TRỌNG
 THÀNH PHỐ HỒ CHÍ MINH
</t>
    </r>
    <r>
      <rPr>
        <b/>
        <sz val="12"/>
        <rFont val="Times New Roman"/>
        <family val="1"/>
      </rPr>
      <t>TRUNG TÂM ĐIỀU HÀNH
VÀ QUẢN LÝ DỮ LIỆU</t>
    </r>
  </si>
  <si>
    <r>
      <t xml:space="preserve">Nhiệm vụ chung của nhà trường </t>
    </r>
    <r>
      <rPr>
        <b/>
        <sz val="11"/>
        <color indexed="10"/>
        <rFont val="Times New Roman"/>
        <family val="1"/>
      </rPr>
      <t>(tối đa 5%)</t>
    </r>
  </si>
  <si>
    <r>
      <t xml:space="preserve">Nhiệm vụ riêng của từng đơn vị </t>
    </r>
    <r>
      <rPr>
        <b/>
        <sz val="11"/>
        <color indexed="10"/>
        <rFont val="Times New Roman"/>
        <family val="1"/>
      </rPr>
      <t>(tối đa 5%)</t>
    </r>
  </si>
  <si>
    <t>08/2019</t>
  </si>
  <si>
    <t>09/2019</t>
  </si>
  <si>
    <t>07/2019</t>
  </si>
  <si>
    <t>Nhiệm vụ chung của nhà trường (tối đa 5%)</t>
  </si>
  <si>
    <t>Nhiệm vụ riêng của từng đơn vị (tối đa 5%)</t>
  </si>
  <si>
    <t>Ghi chú: Trọng số của mỗi công việc, được căn cứ vào mức độ phức tạp, thời gian thực hiện...do Trưởng đơn vị quyết định và không vượt quá 2%.</t>
  </si>
  <si>
    <t xml:space="preserve">                                                   </t>
  </si>
  <si>
    <t xml:space="preserve">  Mỗi doanh nghiệp đồng ý cam kết tài trợ tối thiểu 1 triệu đồng</t>
  </si>
  <si>
    <t xml:space="preserve">Nhiệm vụ 4:  </t>
  </si>
  <si>
    <t>Ngày 21 tháng 09 năm 2019</t>
  </si>
  <si>
    <t>THỐNG KÊ CHI TIẾT KHỐI LƯỢNG CÔNG VIỆC ĐỘT XUẤT CỦA NHÀ TRƯỜNG</t>
  </si>
  <si>
    <r>
      <rPr>
        <b/>
        <sz val="13"/>
        <color indexed="8"/>
        <rFont val="Times New Roman"/>
        <family val="1"/>
      </rPr>
      <t>Nhiệm vụ 1:</t>
    </r>
    <r>
      <rPr>
        <sz val="13"/>
        <color indexed="8"/>
        <rFont val="Times New Roman"/>
        <family val="1"/>
      </rPr>
      <t xml:space="preserve"> Tham gia xây dựng dự án phát triển 04 Khoa đào tạo chủ lực của Trường (mỗi đơn vị thực hiện không quá 03 người)</t>
    </r>
  </si>
  <si>
    <r>
      <rPr>
        <b/>
        <sz val="13"/>
        <color indexed="8"/>
        <rFont val="Times New Roman"/>
        <family val="1"/>
      </rPr>
      <t>Nhiệm vụ 2:</t>
    </r>
    <r>
      <rPr>
        <sz val="13"/>
        <color indexed="8"/>
        <rFont val="Times New Roman"/>
        <family val="1"/>
      </rPr>
      <t xml:space="preserve"> Tham gia viết bài Hội thảo khoa học cấp Trường</t>
    </r>
  </si>
  <si>
    <t>10/2019</t>
  </si>
  <si>
    <r>
      <t xml:space="preserve">TRƯỜNG CAO ĐẲNG LÝ TỰ TRỌNG
 THÀNH PHỐ HỒ CHÍ MINH
</t>
    </r>
    <r>
      <rPr>
        <b/>
        <sz val="12"/>
        <rFont val="Times New Roman"/>
        <family val="1"/>
      </rPr>
      <t>ĐƠN VỊ: Động lực</t>
    </r>
  </si>
  <si>
    <r>
      <t xml:space="preserve">TRƯỜNG CAO ĐẲNG LÝ TỰ TRỌNG
 THÀNH PHỐ HỒ CHÍ MINH
</t>
    </r>
    <r>
      <rPr>
        <b/>
        <sz val="12"/>
        <rFont val="Times New Roman"/>
        <family val="1"/>
      </rPr>
      <t>ĐƠN VỊ: KHOA KINH TẾ</t>
    </r>
  </si>
  <si>
    <t>Nghĩa, Hiệp, Trang</t>
  </si>
  <si>
    <t>Nhiệm vụ 17</t>
  </si>
  <si>
    <t>Nguyễn Thị Kim Dung</t>
  </si>
  <si>
    <t>Đỗ Thị Ngọc</t>
  </si>
  <si>
    <r>
      <rPr>
        <b/>
        <sz val="13"/>
        <color indexed="8"/>
        <rFont val="Times New Roman"/>
        <family val="1"/>
      </rPr>
      <t>Nhiệm vụ 1:</t>
    </r>
    <r>
      <rPr>
        <sz val="13"/>
        <color indexed="8"/>
        <rFont val="Times New Roman"/>
        <family val="1"/>
      </rPr>
      <t xml:space="preserve"> Tham gia xây dựng dự án phát triển 04 khoa đào tạo chủ lực của Trường (Mỗi đơn vị thực hiện không quá 03 người).</t>
    </r>
  </si>
  <si>
    <r>
      <rPr>
        <b/>
        <sz val="13"/>
        <color indexed="8"/>
        <rFont val="Times New Roman"/>
        <family val="1"/>
      </rPr>
      <t>Nhiệm vụ 2:</t>
    </r>
    <r>
      <rPr>
        <sz val="13"/>
        <color indexed="8"/>
        <rFont val="Times New Roman"/>
        <family val="1"/>
      </rPr>
      <t xml:space="preserve"> Tham gia thi, điều hành, hỗ trợ công tác thi thiết bị đào tạo tự làm cấp toàn quốc.</t>
    </r>
  </si>
  <si>
    <t>* Trong đó:
- Công việc 3.1:: 2%
- Công việc 3.2:: 1%^</t>
  </si>
  <si>
    <t>1%/lớp</t>
  </si>
  <si>
    <t>23/07/2019</t>
  </si>
  <si>
    <t>13/08/2019</t>
  </si>
  <si>
    <t>TP Hồ Chí Minh  Ngày  23    tháng   09    năm  2019</t>
  </si>
  <si>
    <t xml:space="preserve">                       Nguyễn Kính</t>
  </si>
  <si>
    <r>
      <rPr>
        <b/>
        <sz val="13"/>
        <color indexed="8"/>
        <rFont val="Times New Roman"/>
        <family val="1"/>
      </rPr>
      <t>Nhiệm vụ 8:</t>
    </r>
    <r>
      <rPr>
        <sz val="13"/>
        <color indexed="8"/>
        <rFont val="Times New Roman"/>
        <family val="1"/>
      </rPr>
      <t xml:space="preserve"> Tham gia phục vụ các lớp tập huấn, bồi dưỡng do Sở LĐTBXH, Tổng cục GDNN tổ chức tại Trường.</t>
    </r>
  </si>
  <si>
    <r>
      <t xml:space="preserve">Nhiệm vụ 11: </t>
    </r>
    <r>
      <rPr>
        <sz val="13"/>
        <color indexed="8"/>
        <rFont val="Times New Roman"/>
        <family val="1"/>
      </rPr>
      <t>Vận động tài trợ cho Nhà trường( hiện vật, hiện kim, thiết bị đào tạo…), học bổng cho HS-SV</t>
    </r>
  </si>
  <si>
    <r>
      <t xml:space="preserve">Nhiệm vụ 12: </t>
    </r>
    <r>
      <rPr>
        <sz val="13"/>
        <color indexed="8"/>
        <rFont val="Times New Roman"/>
        <family val="1"/>
      </rPr>
      <t xml:space="preserve"> Tham gia thực hiện  công tác kiểm toán báo cáo quyết toán năm 2018 tại Sở Giáo dục và Đào tạo từ ngày 23/07/2019 đến 30/07/2019 theo công văn của đoàn kiểm toán Nhà nước ngày 11/07/2019</t>
    </r>
  </si>
  <si>
    <r>
      <rPr>
        <b/>
        <sz val="13"/>
        <color indexed="8"/>
        <rFont val="Times New Roman"/>
        <family val="1"/>
      </rPr>
      <t>Nhiệm vụ 13:</t>
    </r>
    <r>
      <rPr>
        <sz val="13"/>
        <color indexed="8"/>
        <rFont val="Times New Roman"/>
        <family val="1"/>
      </rPr>
      <t xml:space="preserve"> Báo cáo số 843/BC-LTT-KHTC ngày 31/07/2019 về báo cáo tình hình quản lý, sử dụng kinh phí dự án " Đổi mới và nang cao chất lượng giáo dục nghề nghiệp" giai đoạn 2016 - 2018 cho Sở LĐTB và XH.</t>
    </r>
  </si>
  <si>
    <r>
      <rPr>
        <b/>
        <sz val="13"/>
        <color indexed="8"/>
        <rFont val="Times New Roman"/>
        <family val="1"/>
      </rPr>
      <t>Nhiệm vụ 14:</t>
    </r>
    <r>
      <rPr>
        <sz val="13"/>
        <color indexed="8"/>
        <rFont val="Times New Roman"/>
        <family val="1"/>
      </rPr>
      <t xml:space="preserve"> Tham gia thực hiện báo cáo phiếu thu thập thông tin tiềm lực khoa học và công nghệ năm 2019.Báo cáo số liệu cho phòng QLKH-HTQT</t>
    </r>
  </si>
  <si>
    <r>
      <rPr>
        <b/>
        <sz val="13"/>
        <color indexed="8"/>
        <rFont val="Times New Roman"/>
        <family val="1"/>
      </rPr>
      <t xml:space="preserve">Nhiệm vụ 15: </t>
    </r>
    <r>
      <rPr>
        <sz val="13"/>
        <color indexed="8"/>
        <rFont val="Times New Roman"/>
        <family val="1"/>
      </rPr>
      <t>Thực hiện giai đoạn chuẩn bị đầu tư ( Dự án đầu tư ngành cơ khí trở thành ngành đào tạo mũi nhọn của Trường CĐ Lý Tự Trọng Tp.HCM giai đoạn 2018-2020  theo Quyết định số 2861/QĐ-UBND ngày 05/07/2019 của UBND Thành phố:
+ Đăng ký mã QHNS
+ Thực hiện kế hoạch chuẩn bị đầu tư</t>
    </r>
  </si>
  <si>
    <r>
      <t xml:space="preserve">Nhiệm vụ 16: </t>
    </r>
    <r>
      <rPr>
        <sz val="13"/>
        <color indexed="8"/>
        <rFont val="Times New Roman"/>
        <family val="1"/>
      </rPr>
      <t>Báo cáo số 25592/SLĐTBXH-GDNN của Sở LDDTBXH ngày 07/08/2019 báo cáo loại hình đơn vị sự nghiệp công lập trên địa bàn Thành phố Hồ Chí Minh.</t>
    </r>
  </si>
  <si>
    <r>
      <t xml:space="preserve">TRƯỜNG CAO ĐẲNG LÝ TỰ TRỌNG
 THÀNH PHỐ HỒ CHÍ MINH
</t>
    </r>
    <r>
      <rPr>
        <b/>
        <sz val="12"/>
        <rFont val="Times New Roman"/>
        <family val="1"/>
      </rPr>
      <t>ĐƠN VỊ: TRUNG TÂM THƯ VIỆN</t>
    </r>
  </si>
  <si>
    <r>
      <rPr>
        <b/>
        <sz val="13"/>
        <color indexed="8"/>
        <rFont val="Times New Roman"/>
        <family val="1"/>
      </rPr>
      <t>Nhiệm vụ 12:</t>
    </r>
    <r>
      <rPr>
        <sz val="13"/>
        <color indexed="8"/>
        <rFont val="Times New Roman"/>
        <family val="1"/>
      </rPr>
      <t xml:space="preserve"> Tham gia biên soạn chương trình khung, chương trình chi tiết cho 8 chuyên ngành hệ Cao đẳng, Trung cấp chính quy và chất lượng cao, liên thông Cao đẳng</t>
    </r>
  </si>
  <si>
    <r>
      <rPr>
        <b/>
        <sz val="13"/>
        <color indexed="8"/>
        <rFont val="Times New Roman"/>
        <family val="1"/>
      </rPr>
      <t>Nhiệm vụ 13:</t>
    </r>
    <r>
      <rPr>
        <sz val="13"/>
        <color indexed="8"/>
        <rFont val="Times New Roman"/>
        <family val="1"/>
      </rPr>
      <t xml:space="preserve"> Huy động doanh nghiệp tài trợ học phí cho sinh viên nghèo vượt khó, học giỏi + giải bóng đá cấp Khoa năm học 2019-2020</t>
    </r>
  </si>
  <si>
    <r>
      <rPr>
        <b/>
        <sz val="13"/>
        <color indexed="8"/>
        <rFont val="Times New Roman"/>
        <family val="1"/>
      </rPr>
      <t>Nhiệm vụ 14:</t>
    </r>
    <r>
      <rPr>
        <sz val="13"/>
        <color indexed="8"/>
        <rFont val="Times New Roman"/>
        <family val="1"/>
      </rPr>
      <t xml:space="preserve"> Hỗ trợ, cung cấp source phần mềm, cài đặt phòng máy chuẩn bị năm học 2019-2020</t>
    </r>
  </si>
  <si>
    <t>Trần Thị Ngọc Dung</t>
  </si>
  <si>
    <t>Nhiệm vụ 1
(2%)</t>
  </si>
  <si>
    <t>Nhiệm vụ 3
(2%)</t>
  </si>
  <si>
    <t>Nhiệm vụ 4
(2%)</t>
  </si>
  <si>
    <t>Nhiệm vụ 5
2%</t>
  </si>
  <si>
    <t>Nhiệm vụ 6
1%</t>
  </si>
  <si>
    <t>Nhiệm vụ 7
2%</t>
  </si>
  <si>
    <t>Nhiệm vụ 8
1%/lớp</t>
  </si>
  <si>
    <t>Nhiệm vụ 9
1%</t>
  </si>
  <si>
    <t>Nhiệm vụ 10
2%</t>
  </si>
  <si>
    <t>Nhiệm vụ Nhà trường</t>
  </si>
  <si>
    <t>Nhiệm vụ của đơn vị</t>
  </si>
  <si>
    <t>CỘNG HÒA XÃ HỘI CHỦ NGHĨA VIỆT NAM
Độc lập - Tự do - Hạnh phúc</t>
  </si>
  <si>
    <t>BẢNG TỔNG HỢP XÁC ĐỊNH KHỐI LƯỢNG CÔNG VIỆC QUÝ IV/2019</t>
  </si>
  <si>
    <t>BẢNG XÁC ĐỊNH KHỐI LƯỢNG CÔNG VIỆC QUÝ IV/2019</t>
  </si>
  <si>
    <t>Tham gia tổ chức họp PHHS khối T4 ngày 29/9/2019</t>
  </si>
  <si>
    <t xml:space="preserve"> Tham gia lập kế hoạch và tổ chức gặp gỡ đối thoại giữa HSSV KTX với Lãnh đạo Nhà trường ngày 09/12/2019;</t>
  </si>
  <si>
    <t>Tham gia quản lý/điểm danh các lớp kỹ năng mềm khóa 19-C1, 19-T2 tháng 10-2019/ Nhân viên tổ Quản lý KTX tham gia  phối hợp tổ chức giải Bóng đá KTX; Tham gia ngày chủ nhật xanh tại KTX</t>
  </si>
  <si>
    <t>Mức độ hoàn thành các công việc đột xuất</t>
  </si>
  <si>
    <r>
      <rPr>
        <b/>
        <sz val="13"/>
        <color indexed="8"/>
        <rFont val="Times New Roman"/>
        <family val="1"/>
      </rPr>
      <t>Nhiệm vụ 1:</t>
    </r>
    <r>
      <rPr>
        <sz val="13"/>
        <color indexed="8"/>
        <rFont val="Times New Roman"/>
        <family val="1"/>
      </rPr>
      <t xml:space="preserve"> Tham gia sinh hoạt giáo viên chủ nhiệm đầy đủ.  </t>
    </r>
  </si>
  <si>
    <t>01/10/2019</t>
  </si>
  <si>
    <t>HIỆP, KIM ANH, THANH, CHI, HÀ, THẮNG, NHUNG, DŨNG, GIANG, LONG</t>
  </si>
  <si>
    <r>
      <rPr>
        <b/>
        <sz val="13"/>
        <color indexed="8"/>
        <rFont val="Times New Roman"/>
        <family val="1"/>
      </rPr>
      <t>Nhiệm vụ 2:</t>
    </r>
    <r>
      <rPr>
        <sz val="13"/>
        <color indexed="8"/>
        <rFont val="Times New Roman"/>
        <family val="1"/>
      </rPr>
      <t xml:space="preserve"> Tham gia đánh giá trường chất lượng cao</t>
    </r>
  </si>
  <si>
    <t>22/10/2019</t>
  </si>
  <si>
    <t>26/11/2019</t>
  </si>
  <si>
    <t xml:space="preserve">THIỆN, HÀ, NỮ, HIẾU </t>
  </si>
  <si>
    <r>
      <rPr>
        <b/>
        <sz val="13"/>
        <color indexed="8"/>
        <rFont val="Times New Roman"/>
        <family val="1"/>
      </rPr>
      <t>Nhiệm vụ 3:</t>
    </r>
    <r>
      <rPr>
        <sz val="13"/>
        <color indexed="8"/>
        <rFont val="Times New Roman"/>
        <family val="1"/>
      </rPr>
      <t xml:space="preserve"> Tư vấn tuyển sinh các ngành đào tạo theo chương trình trọng điểm cấp độ quốc tế, chương trình chất lượng cao.</t>
    </r>
  </si>
  <si>
    <t>Nhiệm vụ 4: Vận động tài trợ học bổng</t>
  </si>
  <si>
    <t>Vận động tài trợ dưới 5 triệu</t>
  </si>
  <si>
    <t>Vận động tài trợ từ 5 triệu đến dưới 10 triệu</t>
  </si>
  <si>
    <t>1, 5%</t>
  </si>
  <si>
    <t>Vận động tài trợ từ 10 triệu đến dưới 50 triệu</t>
  </si>
  <si>
    <t>Vận động tài trợ từ 50 triệu đến dưới 100 triệu</t>
  </si>
  <si>
    <t>Vận động tài trợ trên 100 triệu</t>
  </si>
  <si>
    <r>
      <rPr>
        <b/>
        <sz val="13"/>
        <color indexed="8"/>
        <rFont val="Times New Roman"/>
        <family val="1"/>
      </rPr>
      <t>Nhiệm vụ 5:</t>
    </r>
    <r>
      <rPr>
        <sz val="13"/>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</si>
  <si>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3"/>
        <color indexed="8"/>
        <rFont val="Times New Roman"/>
        <family val="1"/>
      </rPr>
      <t>Nhiệm vụ 6:</t>
    </r>
    <r>
      <rPr>
        <sz val="13"/>
        <color indexed="8"/>
        <rFont val="Times New Roman"/>
        <family val="1"/>
      </rPr>
      <t xml:space="preserve"> Làm Giám khảo hội thi tay nghề</t>
    </r>
  </si>
  <si>
    <r>
      <rPr>
        <b/>
        <sz val="13"/>
        <color indexed="8"/>
        <rFont val="Times New Roman"/>
        <family val="1"/>
      </rPr>
      <t>Nhiệm vụ 7:</t>
    </r>
    <r>
      <rPr>
        <sz val="13"/>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</si>
  <si>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t xml:space="preserve">THIỆN, LỢI, HIỆP, KIM ANH, CHI, DƯƠNG, THANH,  HÀ, LONG, LÝ, NỮ, THẮNG, NHUNG, DŨNG, GIANG, HIẾU, PHƯỚC, TUYẾT, VŨ </t>
  </si>
  <si>
    <r>
      <t xml:space="preserve">Nhiệm vụ 8: </t>
    </r>
    <r>
      <rPr>
        <sz val="13"/>
        <color indexed="8"/>
        <rFont val="Times New Roman"/>
        <family val="1"/>
      </rPr>
      <t>Giảng dạy các lớp học lại và hổ trợ kiến thức phụ đạo cho HSSV không tính chế độ ( có xác nhận của khoa, của Trưởng TT Thư viện)</t>
    </r>
  </si>
  <si>
    <r>
      <rPr>
        <b/>
        <sz val="13"/>
        <color indexed="8"/>
        <rFont val="Times New Roman"/>
        <family val="1"/>
      </rPr>
      <t>Nhiệm vụ 9:</t>
    </r>
    <r>
      <rPr>
        <sz val="13"/>
        <color indexed="8"/>
        <rFont val="Times New Roman"/>
        <family val="1"/>
      </rPr>
      <t xml:space="preserve"> Tham gia chủ nhiệm từ 02 lớp trở lên</t>
    </r>
  </si>
  <si>
    <t>THẮNG</t>
  </si>
  <si>
    <r>
      <rPr>
        <b/>
        <sz val="13"/>
        <color indexed="8"/>
        <rFont val="Times New Roman"/>
        <family val="1"/>
      </rPr>
      <t>Nhiệm vụ 10:</t>
    </r>
    <r>
      <rPr>
        <sz val="13"/>
        <color indexed="8"/>
        <rFont val="Times New Roman"/>
        <family val="1"/>
      </rPr>
      <t xml:space="preserve"> Báo cáo, đánh giá hệ thống quản lý chất lượng ISO</t>
    </r>
  </si>
  <si>
    <t xml:space="preserve">THIỆN, NỮ </t>
  </si>
  <si>
    <r>
      <rPr>
        <b/>
        <sz val="13"/>
        <color indexed="8"/>
        <rFont val="Times New Roman"/>
        <family val="1"/>
      </rPr>
      <t>Nhiệm vụ 11:</t>
    </r>
    <r>
      <rPr>
        <sz val="13"/>
        <color indexed="8"/>
        <rFont val="Times New Roman"/>
        <family val="1"/>
      </rPr>
      <t xml:space="preserve"> Tham gia tổ chức họp PHHS khối T4 ngày 29/9/2019</t>
    </r>
  </si>
  <si>
    <t>LỢI, HIỆP, KIM ANH, CHI, DƯƠNG, THANH,  HÀ, LONG, NHUNG, DŨNG, GIANG, HIẾU</t>
  </si>
  <si>
    <r>
      <rPr>
        <b/>
        <sz val="13"/>
        <color indexed="8"/>
        <rFont val="Times New Roman"/>
        <family val="1"/>
      </rPr>
      <t>Nhiệm vụ 12:</t>
    </r>
    <r>
      <rPr>
        <sz val="13"/>
        <color indexed="8"/>
        <rFont val="Times New Roman"/>
        <family val="1"/>
      </rPr>
      <t xml:space="preserve"> Tham gia lập kế hoạch và tổ chức gặp gỡ đối thoại giữa HSSV KTX với Lãnh đạo Nhà trường ngày 09/12/2019;</t>
    </r>
  </si>
  <si>
    <t xml:space="preserve">LỢI, HIỆP, LONG, LÝ, TUYẾT, VŨ </t>
  </si>
  <si>
    <r>
      <rPr>
        <b/>
        <sz val="13"/>
        <color indexed="8"/>
        <rFont val="Times New Roman"/>
        <family val="1"/>
      </rPr>
      <t>Nhiệm vụ 13:</t>
    </r>
    <r>
      <rPr>
        <sz val="13"/>
        <color indexed="8"/>
        <rFont val="Times New Roman"/>
        <family val="1"/>
      </rPr>
      <t xml:space="preserve"> Tham gia quản lý/điểm danh các lớp kỹ năng mềm khóa 19-C1, 19-T2 tháng 10-2019/ Nhân viên tổ Quản lý KTX tham gia  phối hợp tổ chức giải Bóng đá KTX; Tham gia ngày chủ nhật xanh tại KTX</t>
    </r>
  </si>
  <si>
    <t>21/9/2019</t>
  </si>
  <si>
    <t>30/10/2019</t>
  </si>
  <si>
    <t xml:space="preserve">LỢI, HIỆP, KIM ANH, CHI, DƯƠNG, THANH,  HÀ, THẮNG, NHUNG, LONG, LÝ, TUYẾT, VŨ </t>
  </si>
  <si>
    <t>BẢNG XÁC ĐỊNH KHỐI LƯỢNG CÔNG VIỆC QUÝ 4/2019</t>
  </si>
  <si>
    <t>Nhân, Dũng, Tuyết</t>
  </si>
  <si>
    <t>Nhân, Tuyết</t>
  </si>
  <si>
    <t>Nhân, Đào, Nhi, Tuyết, Dũng</t>
  </si>
  <si>
    <t>Nhân, Nhi: 1%</t>
  </si>
  <si>
    <r>
      <rPr>
        <b/>
        <sz val="13"/>
        <color indexed="8"/>
        <rFont val="Times New Roman"/>
        <family val="1"/>
      </rPr>
      <t>Nhiệm vụ 11:</t>
    </r>
    <r>
      <rPr>
        <sz val="13"/>
        <color indexed="8"/>
        <rFont val="Times New Roman"/>
        <family val="1"/>
      </rPr>
      <t xml:space="preserve"> Hỗ trợ Trung tâm Lý Tự Trọng thi tin học - Ngoại ngữ</t>
    </r>
  </si>
  <si>
    <t>Đào, Nhi, Thủy: 2%
Tuyết, Dũng, Sơn: 1%</t>
  </si>
  <si>
    <r>
      <rPr>
        <b/>
        <sz val="13"/>
        <color indexed="8"/>
        <rFont val="Times New Roman"/>
        <family val="1"/>
      </rPr>
      <t>Nhiệm vụ 12:</t>
    </r>
    <r>
      <rPr>
        <sz val="13"/>
        <color indexed="8"/>
        <rFont val="Times New Roman"/>
        <family val="1"/>
      </rPr>
      <t xml:space="preserve"> Làm thêm vào các ngày thứ bảy, chủ nhật và buổi tối để phục vụ công tác thi kết thúc học phần các khoá (không bố trí nghỉ bù trong tuần)</t>
    </r>
  </si>
  <si>
    <t>Nhân, Đào, Nhi, Tuyết, Dũng: 2%
Thủy: 1%</t>
  </si>
  <si>
    <r>
      <rPr>
        <b/>
        <sz val="13"/>
        <color indexed="8"/>
        <rFont val="Times New Roman"/>
        <family val="1"/>
      </rPr>
      <t>Nhiệm vụ 13:</t>
    </r>
    <r>
      <rPr>
        <sz val="13"/>
        <color indexed="8"/>
        <rFont val="Times New Roman"/>
        <family val="1"/>
      </rPr>
      <t xml:space="preserve"> Hỗ trợ đơn vị chuẩn bị hồ sơ, minh chứng phục vụ đợt đánh giá ngoài Trường chất lượng cao</t>
    </r>
  </si>
  <si>
    <t>Đào, Nhi, Thủy, Tuyết, Dũng, Sơn</t>
  </si>
  <si>
    <t>BẢNG TỔNG HỢP ĐẦU CÔNG VIỆC NGOÀI KẾ HOẠCH (10%), DO BGH, TRƯỞNG ĐƠN VỊ PHÂN CÔNG</t>
  </si>
  <si>
    <t>Hỗ trợ Trung tâm Lý Tự Trọng thi tin học - Ngoại ngữ</t>
  </si>
  <si>
    <t>Làm thêm vào các ngày thứ bảy, chủ nhật và buổi tối để phục vụ công tác thi kết thúc học phần các khoá (không bố trí nghỉ bù trong tuần)</t>
  </si>
  <si>
    <t>Hỗ trợ đơn vị chuẩn bị hồ sơ, minh chứng phục vụ đợt đánh giá ngoài Trường chất lượng cao</t>
  </si>
  <si>
    <r>
      <t xml:space="preserve">TRƯỜNG CAO ĐẲNG LÝ TỰ TRỌNG
 THÀNH PHỐ HỒ CHÍ MINH
</t>
    </r>
    <r>
      <rPr>
        <b/>
        <sz val="12"/>
        <rFont val="Times New Roman"/>
        <family val="1"/>
      </rPr>
      <t>PHÒNG TUYỂN SINH - ĐÀO TẠO</t>
    </r>
  </si>
  <si>
    <t>NV
 1</t>
  </si>
  <si>
    <t>NV
 2</t>
  </si>
  <si>
    <t>NV
 3</t>
  </si>
  <si>
    <t>NV
 4</t>
  </si>
  <si>
    <t>NV
 5</t>
  </si>
  <si>
    <t>NV
 6</t>
  </si>
  <si>
    <t>NV
 7</t>
  </si>
  <si>
    <t>NV
8</t>
  </si>
  <si>
    <t>NV
9</t>
  </si>
  <si>
    <t>NV
10</t>
  </si>
  <si>
    <t>NV
11</t>
  </si>
  <si>
    <t>NV
12</t>
  </si>
  <si>
    <t>NV
13</t>
  </si>
  <si>
    <t>NV
14</t>
  </si>
  <si>
    <t>NV
15</t>
  </si>
  <si>
    <r>
      <t>Ghi chú:</t>
    </r>
    <r>
      <rPr>
        <b/>
        <sz val="12"/>
        <color indexed="10"/>
        <rFont val="Times New Roman"/>
        <family val="1"/>
      </rPr>
      <t xml:space="preserve">  </t>
    </r>
    <r>
      <rPr>
        <sz val="12"/>
        <rFont val="Times New Roman"/>
        <family val="1"/>
      </rPr>
      <t>Trọng số của mỗi công việc, được căn cứ vào mức độ phức tạp, thời gian thực hiện...do Trưởng đơn vị quyết định và không vượt quá 2%.</t>
    </r>
  </si>
  <si>
    <t xml:space="preserve">        Nhiệm vụ = NV</t>
  </si>
  <si>
    <t>26/8/19</t>
  </si>
  <si>
    <t>20/12/19</t>
  </si>
  <si>
    <t>Cả phòng (Trừ Thầy Tiến, Thầy Khánh, Cô Hà, Cô Sa)</t>
  </si>
  <si>
    <t>Cả phòng</t>
  </si>
  <si>
    <t>Thầy Sĩ, Cô Nhuận, Thầy Tấn, Thầy Phương, Cô Trân</t>
  </si>
  <si>
    <t>Thầy Sĩ, Cô Mai, Cô Trân, Cô Hà, Cô Chung, Cô Thùy, Cô Tất, Cô Sa</t>
  </si>
  <si>
    <r>
      <rPr>
        <b/>
        <sz val="12"/>
        <color indexed="8"/>
        <rFont val="Times New Roman"/>
        <family val="1"/>
      </rPr>
      <t>Nhiệm vụ 7:</t>
    </r>
    <r>
      <rPr>
        <sz val="12"/>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</si>
  <si>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r>
      <t xml:space="preserve">Nhiệm vụ 8: </t>
    </r>
    <r>
      <rPr>
        <sz val="12"/>
        <color indexed="8"/>
        <rFont val="Times New Roman"/>
        <family val="1"/>
      </rPr>
      <t>Giảng dạy các lớp học lại và hổ trợ kiến thức phụ đạo cho HSSV không tính chế độ ( có xác nhận của khoa, của Trưởng TT Thư viện)</t>
    </r>
  </si>
  <si>
    <r>
      <rPr>
        <b/>
        <sz val="12"/>
        <color indexed="8"/>
        <rFont val="Times New Roman"/>
        <family val="1"/>
      </rPr>
      <t>Nhiệm vụ 9:</t>
    </r>
    <r>
      <rPr>
        <sz val="12"/>
        <color indexed="8"/>
        <rFont val="Times New Roman"/>
        <family val="1"/>
      </rPr>
      <t xml:space="preserve"> Tham gia chủ nhiệm từ 02 lớp trở lên</t>
    </r>
  </si>
  <si>
    <r>
      <rPr>
        <b/>
        <sz val="12"/>
        <color indexed="8"/>
        <rFont val="Times New Roman"/>
        <family val="1"/>
      </rPr>
      <t>Nhiệm vụ 10:</t>
    </r>
    <r>
      <rPr>
        <sz val="12"/>
        <color indexed="8"/>
        <rFont val="Times New Roman"/>
        <family val="1"/>
      </rPr>
      <t xml:space="preserve"> Báo cáo, đánh giá hệ thống quản lý chất lượng ISO</t>
    </r>
  </si>
  <si>
    <t>Thầy Sĩ, Cô Nhuận, Cô Mai, Thầy Phương</t>
  </si>
  <si>
    <r>
      <rPr>
        <b/>
        <sz val="12"/>
        <color indexed="8"/>
        <rFont val="Times New Roman"/>
        <family val="1"/>
      </rPr>
      <t>Nhiệm vụ 11:</t>
    </r>
    <r>
      <rPr>
        <sz val="12"/>
        <color indexed="8"/>
        <rFont val="Times New Roman"/>
        <family val="1"/>
      </rPr>
      <t xml:space="preserve"> Thực hiện hỗ trợ tuần sinh hoạt giáo dục định hướng, kỹ năng mềm (khóa 2019 CĐ)</t>
    </r>
  </si>
  <si>
    <t>30/10/19</t>
  </si>
  <si>
    <t>Cả phòng (Trừ Thầy Tiến)</t>
  </si>
  <si>
    <r>
      <rPr>
        <b/>
        <sz val="12"/>
        <color indexed="8"/>
        <rFont val="Times New Roman"/>
        <family val="1"/>
      </rPr>
      <t>Nhiệm vụ 12:</t>
    </r>
    <r>
      <rPr>
        <sz val="12"/>
        <color indexed="8"/>
        <rFont val="Times New Roman"/>
        <family val="1"/>
      </rPr>
      <t xml:space="preserve"> Quản lý điều hành và trực công tác đào tạo các lớp buổi tối</t>
    </r>
  </si>
  <si>
    <t>Cả phòng (Trừ Cô Mai)</t>
  </si>
  <si>
    <r>
      <rPr>
        <b/>
        <sz val="12"/>
        <color indexed="8"/>
        <rFont val="Times New Roman"/>
        <family val="1"/>
      </rPr>
      <t>Nhiệm vụ 13:</t>
    </r>
    <r>
      <rPr>
        <sz val="12"/>
        <color indexed="8"/>
        <rFont val="Times New Roman"/>
        <family val="1"/>
      </rPr>
      <t xml:space="preserve"> Triển khai đào tạo nghề trọng điểm Ô tô</t>
    </r>
  </si>
  <si>
    <t>Thầy Sĩ, T.Phương, Cô Thùy, Cô Trân, Thầy Tấn, Cô Nhuận</t>
  </si>
  <si>
    <r>
      <rPr>
        <b/>
        <sz val="12"/>
        <color indexed="8"/>
        <rFont val="Times New Roman"/>
        <family val="1"/>
      </rPr>
      <t>Nhiệm vụ 14:</t>
    </r>
    <r>
      <rPr>
        <sz val="12"/>
        <color indexed="8"/>
        <rFont val="Times New Roman"/>
        <family val="1"/>
      </rPr>
      <t xml:space="preserve"> Tham gia phát bằng Tốt nghiệp cho HSSV khóa 2016 và các khóa cũ TN (ngoài giờ)</t>
    </r>
  </si>
  <si>
    <t>Cả phòng (Trừ Thầy Sĩ, Cô Mai)</t>
  </si>
  <si>
    <r>
      <rPr>
        <b/>
        <sz val="12"/>
        <color indexed="8"/>
        <rFont val="Times New Roman"/>
        <family val="1"/>
      </rPr>
      <t>Nhiệm vụ 15:</t>
    </r>
    <r>
      <rPr>
        <sz val="12"/>
        <color indexed="8"/>
        <rFont val="Times New Roman"/>
        <family val="1"/>
      </rPr>
      <t xml:space="preserve"> Phối hợp với các đơn vị thực hiện công tác thi giỏi nghề nghề cấp Thành phố</t>
    </r>
  </si>
  <si>
    <t>Cô Nhuận, Thầy Tấn, Thầy Phương</t>
  </si>
  <si>
    <t>Ngày 20  tháng 12 năm 2019</t>
  </si>
  <si>
    <t>Thực hiện hỗ trợ tuần sinh hoạt giáo dục định hướng, kỹ năng mềm (khóa 2019 CĐ)</t>
  </si>
  <si>
    <t>Quản lý điều hành và trực công tác đào tạo các lớp buổi tối</t>
  </si>
  <si>
    <t>Triển khai đào tạo nghề trọng điểm Ô tô</t>
  </si>
  <si>
    <t>Tham gia phát bằng Tốt nghiệp cho HSSV khóa 2016 và các khóa cũ TN (ngoài giờ)</t>
  </si>
  <si>
    <t>Phối hợp với các đơn vị thực hiện công tác thi giỏi nghề nghề cấp Thành phố</t>
  </si>
  <si>
    <r>
      <t xml:space="preserve">TRƯỜNG CAO ĐẲNG LÝ TỰ TRỌNG
 THÀNH PHỐ HỒ CHÍ MINH
</t>
    </r>
    <r>
      <rPr>
        <b/>
        <sz val="12"/>
        <rFont val="Times New Roman"/>
        <family val="1"/>
      </rPr>
      <t>TỔ THANH TRA - PHÁP CHẾ</t>
    </r>
  </si>
  <si>
    <r>
      <t xml:space="preserve">Nhiệm vụ chung của nhà trường </t>
    </r>
    <r>
      <rPr>
        <b/>
        <sz val="9"/>
        <color indexed="10"/>
        <rFont val="Times New Roman"/>
        <family val="1"/>
      </rPr>
      <t>(tối đa 5%)</t>
    </r>
  </si>
  <si>
    <r>
      <t xml:space="preserve">Nhiệm vụ riêng của từng đơn vị </t>
    </r>
    <r>
      <rPr>
        <b/>
        <sz val="9"/>
        <color indexed="10"/>
        <rFont val="Times New Roman"/>
        <family val="1"/>
      </rPr>
      <t>(tối đa 5%)</t>
    </r>
  </si>
  <si>
    <t xml:space="preserve">Tổng tỷ lệ n nhiệm vụ </t>
  </si>
  <si>
    <t>Nguyễn Thị Ngọc  Anh</t>
  </si>
  <si>
    <t>Nguyễn Thị Thảo</t>
  </si>
  <si>
    <r>
      <rPr>
        <b/>
        <sz val="10"/>
        <color indexed="8"/>
        <rFont val="Times New Roman"/>
        <family val="1"/>
      </rPr>
      <t>Nhiệm vụ 1:</t>
    </r>
    <r>
      <rPr>
        <sz val="10"/>
        <color indexed="8"/>
        <rFont val="Times New Roman"/>
        <family val="1"/>
      </rPr>
      <t xml:space="preserve"> Tham gia sinh hoạt giáo viên chủ nhiệm đầy đủ.  </t>
    </r>
  </si>
  <si>
    <t>31/12/2019</t>
  </si>
  <si>
    <t>5 GVCN/CVHT: Lâm; Nghĩa; Anh; Hoàng; Khuyên</t>
  </si>
  <si>
    <r>
      <rPr>
        <b/>
        <sz val="10"/>
        <color indexed="8"/>
        <rFont val="Times New Roman"/>
        <family val="1"/>
      </rPr>
      <t>Nhiệm vụ 2:</t>
    </r>
    <r>
      <rPr>
        <sz val="10"/>
        <color indexed="8"/>
        <rFont val="Times New Roman"/>
        <family val="1"/>
      </rPr>
      <t xml:space="preserve"> Tham gia đánh giá trường chất lượng cao</t>
    </r>
  </si>
  <si>
    <r>
      <rPr>
        <b/>
        <sz val="10"/>
        <color indexed="8"/>
        <rFont val="Times New Roman"/>
        <family val="1"/>
      </rPr>
      <t>Nhiệm vụ 3:</t>
    </r>
    <r>
      <rPr>
        <sz val="10"/>
        <color indexed="8"/>
        <rFont val="Times New Roman"/>
        <family val="1"/>
      </rPr>
      <t xml:space="preserve"> Tư vấn tuyển sinh các ngành đào tạo theo chương trình trọng điểm cấp độ quốc tế, chương trình chất lượng cao.</t>
    </r>
  </si>
  <si>
    <t>1,5%</t>
  </si>
  <si>
    <r>
      <rPr>
        <b/>
        <sz val="10"/>
        <color indexed="8"/>
        <rFont val="Times New Roman"/>
        <family val="1"/>
      </rPr>
      <t>Nhiệm vụ 5:</t>
    </r>
    <r>
      <rPr>
        <sz val="10"/>
        <color indexed="8"/>
        <rFont val="Times New Roman"/>
        <family val="1"/>
      </rPr>
      <t xml:space="preserve"> Tham gia xây dựng các chương trình đào tạo (chất lượng cao, CDIO, đào tạo thí điểm, biên soạn xây dựng chương trình, giáo trình môn học xanh hóa ngành ô tô. …) </t>
    </r>
  </si>
  <si>
    <r>
      <rPr>
        <b/>
        <sz val="10"/>
        <color indexed="8"/>
        <rFont val="Times New Roman"/>
        <family val="1"/>
      </rPr>
      <t>Nhiệm vụ 6:</t>
    </r>
    <r>
      <rPr>
        <sz val="10"/>
        <color indexed="8"/>
        <rFont val="Times New Roman"/>
        <family val="1"/>
      </rPr>
      <t xml:space="preserve"> Làm Giám khảo hội thi tay nghề</t>
    </r>
  </si>
  <si>
    <r>
      <rPr>
        <b/>
        <sz val="10"/>
        <color indexed="8"/>
        <rFont val="Times New Roman"/>
        <family val="1"/>
      </rPr>
      <t>Nhiệm vụ 7:</t>
    </r>
    <r>
      <rPr>
        <sz val="10"/>
        <color indexed="8"/>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t>
    </r>
  </si>
  <si>
    <t>26/10/2019</t>
  </si>
  <si>
    <t>7/7 tham gia phục vụ Lễ khai giảng/Ngày hội tuyển dung việc làm/Hội nghị CBCCVC: Lâm; Nghĩa; Anh; Hoàng; Khuyên; Thảo; Yến</t>
  </si>
  <si>
    <r>
      <t xml:space="preserve">Nhiệm vụ 8: </t>
    </r>
    <r>
      <rPr>
        <sz val="10"/>
        <color indexed="8"/>
        <rFont val="Times New Roman"/>
        <family val="1"/>
      </rPr>
      <t>Giảng dạy các lớp học lại và hổ trợ kiến thức phụ đạo cho HSSV không tính chế độ ( có xác nhận của khoa, của Trưởng TT Thư viện)</t>
    </r>
  </si>
  <si>
    <r>
      <rPr>
        <b/>
        <sz val="10"/>
        <color indexed="8"/>
        <rFont val="Times New Roman"/>
        <family val="1"/>
      </rPr>
      <t>Nhiệm vụ 9:</t>
    </r>
    <r>
      <rPr>
        <sz val="10"/>
        <color indexed="8"/>
        <rFont val="Times New Roman"/>
        <family val="1"/>
      </rPr>
      <t xml:space="preserve"> Tham gia chủ nhiệm từ 02 lớp trở lên</t>
    </r>
  </si>
  <si>
    <r>
      <rPr>
        <b/>
        <sz val="10"/>
        <color indexed="8"/>
        <rFont val="Times New Roman"/>
        <family val="1"/>
      </rPr>
      <t>Nhiệm vụ 10:</t>
    </r>
    <r>
      <rPr>
        <sz val="10"/>
        <color indexed="8"/>
        <rFont val="Times New Roman"/>
        <family val="1"/>
      </rPr>
      <t xml:space="preserve"> Báo cáo, đánh giá hệ thống quản lý chất lượng ISO</t>
    </r>
  </si>
  <si>
    <t>Hàng tháng Báo cáo, đánh giá QMS ISO của đơn vị: Lâm</t>
  </si>
  <si>
    <r>
      <rPr>
        <b/>
        <sz val="10"/>
        <color indexed="8"/>
        <rFont val="Times New Roman"/>
        <family val="1"/>
      </rPr>
      <t>Nhiệm vụ 11:</t>
    </r>
    <r>
      <rPr>
        <sz val="10"/>
        <color indexed="8"/>
        <rFont val="Times New Roman"/>
        <family val="1"/>
      </rPr>
      <t xml:space="preserve"> Tham gia trực ca tối (Mỗi ca 0.5%, tối đa 2%)</t>
    </r>
  </si>
  <si>
    <t>Phạm Minh Nghĩa tham gia trực 1ca/tuần</t>
  </si>
  <si>
    <r>
      <rPr>
        <b/>
        <sz val="10"/>
        <color indexed="8"/>
        <rFont val="Times New Roman"/>
        <family val="1"/>
      </rPr>
      <t>Nhiệm vụ 12:</t>
    </r>
    <r>
      <rPr>
        <sz val="10"/>
        <color indexed="8"/>
        <rFont val="Times New Roman"/>
        <family val="1"/>
      </rPr>
      <t xml:space="preserve"> Thực hiện trực QL thứ bảy (12 buổi/quý, tối da 1%)</t>
    </r>
  </si>
  <si>
    <t>Lâm; Nghĩa</t>
  </si>
  <si>
    <r>
      <rPr>
        <b/>
        <sz val="10"/>
        <color indexed="8"/>
        <rFont val="Times New Roman"/>
        <family val="1"/>
      </rPr>
      <t>Nhiệm vụ 13:</t>
    </r>
    <r>
      <rPr>
        <sz val="10"/>
        <color indexed="8"/>
        <rFont val="Times New Roman"/>
        <family val="1"/>
      </rPr>
      <t xml:space="preserve"> Thực hiện công việc đột xuất phục vụ Đoàn kiểm định trường CLC của Sở LĐTB&amp;XH</t>
    </r>
  </si>
  <si>
    <t>25/11/2019</t>
  </si>
  <si>
    <t>30/11/2019</t>
  </si>
  <si>
    <t>Lâm; Nghĩa; N.Anh chuẩn bị hồ sơ, thu thập minh chứng; Thầy Nghĩa hỗ trợ thực hiện báo cáo tổng kết công tác Đảng</t>
  </si>
  <si>
    <t>Ngày  23  tháng  12 năm 2019</t>
  </si>
  <si>
    <t>Tham gia trực ca tối (Mỗi ca 0.5%, tối đa 2%)</t>
  </si>
  <si>
    <t>Thực hiện trực QL thứ bảy (12 buổi/quý, tối da 1%)</t>
  </si>
  <si>
    <t>Thực hiện công việc đột xuất phục vụ Đoàn kiểm định trường CLC của Sở LĐTB&amp;XH</t>
  </si>
  <si>
    <t xml:space="preserve">Nguyễn Văn Chiến </t>
  </si>
  <si>
    <t>21000001676</t>
  </si>
  <si>
    <r>
      <t>Ghi chú:</t>
    </r>
    <r>
      <rPr>
        <b/>
        <sz val="12"/>
        <color indexed="10"/>
        <rFont val="Times New Roman"/>
        <family val="1"/>
      </rPr>
      <t xml:space="preserve"> </t>
    </r>
    <r>
      <rPr>
        <b/>
        <sz val="12"/>
        <rFont val="Times New Roman"/>
        <family val="1"/>
      </rPr>
      <t>Trọng số của mỗi công việc, được căn cứ vào mức độ phức tạp, thời gian thực hiện...do Trưởng đơn vị quyết định và không vượt quá 2%.</t>
    </r>
  </si>
  <si>
    <t>Từ 2018</t>
  </si>
  <si>
    <t>đến tháng 10/12019</t>
  </si>
  <si>
    <t>1 Thịnh</t>
  </si>
  <si>
    <t>Theo quyết định số 975/QĐLTT-ĐT ngày 14/9/2018</t>
  </si>
  <si>
    <t>Từ ngày 3/10/2019</t>
  </si>
  <si>
    <t>đến ngày 27/11/19</t>
  </si>
  <si>
    <t>Tham gia đánh giá trường chất lượng cao</t>
  </si>
  <si>
    <t>Từ ngày 16/10/2019</t>
  </si>
  <si>
    <t>đến ngày 5/11/19</t>
  </si>
  <si>
    <t>3. Chiến,
Thịnh
Dương</t>
  </si>
  <si>
    <t>Vận động tài trợ 10-50 triệu; Công ty Huy Thước 20 triệu; Cơ khí An Lạc 10 triệu; Bách khoa Group 10 triệu; Phước Tài 5 triệu</t>
  </si>
  <si>
    <t>3.
Chiến,
Thịnh,
Dương</t>
  </si>
  <si>
    <t>Tổ chức ngày hội tuyển dụng, việc làm năm 2019</t>
  </si>
  <si>
    <t>Từ ngày 1/12/19</t>
  </si>
  <si>
    <t>đến ngày 31/12/19</t>
  </si>
  <si>
    <t>1.Chiến</t>
  </si>
  <si>
    <t>Hàng tháng. Quý, Năm</t>
  </si>
  <si>
    <r>
      <rPr>
        <b/>
        <sz val="13"/>
        <rFont val="Times New Roman"/>
        <family val="1"/>
      </rPr>
      <t>Nhiệm vụ 11:</t>
    </r>
    <r>
      <rPr>
        <sz val="13"/>
        <rFont val="Times New Roman"/>
        <family val="1"/>
      </rPr>
      <t xml:space="preserve">  Hỗ trợ thực hiện báo cáo kiểm định trường cao đẳng chất lượng cao</t>
    </r>
  </si>
  <si>
    <t>Từ ngày 3/10/19</t>
  </si>
  <si>
    <t>2. Thịnh 
Dương</t>
  </si>
  <si>
    <t>Nhiệm vụ của đơn vị đánh theo thứ tự từ nhiệm vụ thứ 11</t>
  </si>
  <si>
    <t>Từ ngày 3/11/19</t>
  </si>
  <si>
    <t>đến ngày 10/11/19</t>
  </si>
  <si>
    <t>CV số 2235/TCGDNN-ĐTCQ ngày 28/10/2019</t>
  </si>
  <si>
    <r>
      <rPr>
        <b/>
        <sz val="13"/>
        <color indexed="8"/>
        <rFont val="Times New Roman"/>
        <family val="1"/>
      </rPr>
      <t>Nhiệm vụ 13:</t>
    </r>
    <r>
      <rPr>
        <sz val="13"/>
        <color indexed="8"/>
        <rFont val="Times New Roman"/>
        <family val="1"/>
      </rPr>
      <t xml:space="preserve"> Thực hiện báo cáo cho Sở LĐTBXH</t>
    </r>
  </si>
  <si>
    <t>Từ ngày 28/11/19</t>
  </si>
  <si>
    <t>đến ngày 4/12/19</t>
  </si>
  <si>
    <t>2. Chiến,
Dương</t>
  </si>
  <si>
    <t xml:space="preserve">CV 32687/SLĐTBXH-GDNN ngày 01/10/2019; CV 39456/SLĐTBXH-GDNN ngày 18/11/2019  </t>
  </si>
  <si>
    <r>
      <rPr>
        <b/>
        <sz val="13"/>
        <color indexed="8"/>
        <rFont val="Times New Roman"/>
        <family val="1"/>
      </rPr>
      <t>Nhiệm vụ 14:</t>
    </r>
    <r>
      <rPr>
        <sz val="13"/>
        <color indexed="8"/>
        <rFont val="Times New Roman"/>
        <family val="1"/>
      </rPr>
      <t xml:space="preserve"> Thực hiện báo cáo cho Sở GD-ĐT</t>
    </r>
  </si>
  <si>
    <t>Từ ngày 26/11/19</t>
  </si>
  <si>
    <t xml:space="preserve">CV 4266 GD-ĐT-GDNN&amp;ĐH ngày 18/11/2019 </t>
  </si>
  <si>
    <t>Ngày 20 tháng 12 năm 2019</t>
  </si>
  <si>
    <t xml:space="preserve">                Nguyễn Văn Chiến</t>
  </si>
  <si>
    <t>Hỗ trợ thực hiện báo cáo kiểm định trường cao đẳng chất lượng cao</t>
  </si>
  <si>
    <r>
      <rPr>
        <b/>
        <sz val="13"/>
        <color indexed="8"/>
        <rFont val="Times New Roman"/>
        <family val="1"/>
      </rPr>
      <t xml:space="preserve">Nhiệm vụ 12: </t>
    </r>
    <r>
      <rPr>
        <sz val="13"/>
        <color indexed="8"/>
        <rFont val="Times New Roman"/>
        <family val="1"/>
      </rPr>
      <t xml:space="preserve">Thực hiện phiếu khảo sát DN cho Tổng cục GDNN  </t>
    </r>
  </si>
  <si>
    <t>Thực hiện phiếu khảo sát DN cho Tổng cục GDNN</t>
  </si>
  <si>
    <t>Thực hiện báo cáo cho Sở LĐTBXH</t>
  </si>
  <si>
    <t xml:space="preserve"> Thực hiện báo cáo cho Sở GD-ĐT</t>
  </si>
  <si>
    <t>Giáp Đức Nhận</t>
  </si>
  <si>
    <t>Trần Thị Thu</t>
  </si>
  <si>
    <t>Thân Thị Quyết</t>
  </si>
  <si>
    <t>Nguyễn Thị Thu Trang</t>
  </si>
  <si>
    <t>Trần Thanh Qúi</t>
  </si>
  <si>
    <r>
      <rPr>
        <b/>
        <sz val="13"/>
        <color indexed="8"/>
        <rFont val="Times New Roman"/>
        <family val="1"/>
      </rPr>
      <t>Nhiệm vụ 11:</t>
    </r>
    <r>
      <rPr>
        <sz val="13"/>
        <color indexed="8"/>
        <rFont val="Times New Roman"/>
        <family val="1"/>
      </rPr>
      <t xml:space="preserve"> Tổ chức thi Tiếng Đức</t>
    </r>
  </si>
  <si>
    <r>
      <rPr>
        <b/>
        <sz val="13"/>
        <color indexed="8"/>
        <rFont val="Times New Roman"/>
        <family val="1"/>
      </rPr>
      <t>Nhiệm vụ 12:</t>
    </r>
    <r>
      <rPr>
        <sz val="13"/>
        <color indexed="8"/>
        <rFont val="Times New Roman"/>
        <family val="1"/>
      </rPr>
      <t xml:space="preserve"> Đào tuyến cáp ngầm từ nhà C đến trạm biến áp 2.</t>
    </r>
  </si>
  <si>
    <r>
      <rPr>
        <b/>
        <sz val="13"/>
        <color indexed="8"/>
        <rFont val="Times New Roman"/>
        <family val="1"/>
      </rPr>
      <t>Nhiệm vụ 13:</t>
    </r>
    <r>
      <rPr>
        <sz val="13"/>
        <color indexed="8"/>
        <rFont val="Times New Roman"/>
        <family val="1"/>
      </rPr>
      <t xml:space="preserve"> Dọn dẹp khu nhà I2 và I3.</t>
    </r>
  </si>
  <si>
    <r>
      <rPr>
        <b/>
        <sz val="13"/>
        <color indexed="8"/>
        <rFont val="Times New Roman"/>
        <family val="1"/>
      </rPr>
      <t>Nhiệm vụ 14:</t>
    </r>
    <r>
      <rPr>
        <sz val="13"/>
        <color indexed="8"/>
        <rFont val="Times New Roman"/>
        <family val="1"/>
      </rPr>
      <t xml:space="preserve"> Lắp đặt tuyến cáp ngầm từ trạm biến áp 2 về trục đường chính, KONE, Thư viện.</t>
    </r>
  </si>
  <si>
    <r>
      <rPr>
        <b/>
        <sz val="13"/>
        <color indexed="8"/>
        <rFont val="Times New Roman"/>
        <family val="1"/>
      </rPr>
      <t>Nhiệm vụ 15:</t>
    </r>
    <r>
      <rPr>
        <sz val="13"/>
        <color indexed="8"/>
        <rFont val="Times New Roman"/>
        <family val="1"/>
      </rPr>
      <t xml:space="preserve"> Tháo và đi lại hệ thống điện phòng học cho Nhà H1 (H1.2 và H1.3).</t>
    </r>
  </si>
  <si>
    <t>TP. Hồ Chí Minh, ngày 23 tháng 12 năm 2019</t>
  </si>
  <si>
    <t>Tổ chức thi Tiếng Đức</t>
  </si>
  <si>
    <t>Đào tuyến cáp ngầm từ nhà C đến trạm biến áp 2.</t>
  </si>
  <si>
    <t>Dọn dẹp khu nhà I2 và I3.</t>
  </si>
  <si>
    <t>Lắp đặt tuyến cáp ngầm từ trạm biến áp 2 về trục đường chính, KONE, Thư viện.</t>
  </si>
  <si>
    <t>Tháo và đi lại hệ thống điện phòng học cho Nhà H1 (H1.2 và H1.3).</t>
  </si>
  <si>
    <r>
      <t xml:space="preserve">Nhiệm vụ chung của nhà trường </t>
    </r>
    <r>
      <rPr>
        <b/>
        <sz val="10"/>
        <color indexed="10"/>
        <rFont val="Times New Roman"/>
        <family val="1"/>
      </rPr>
      <t>(tối đa 5%)</t>
    </r>
  </si>
  <si>
    <r>
      <t xml:space="preserve">Nhiệm vụ riêng của từng đơn vị </t>
    </r>
    <r>
      <rPr>
        <b/>
        <sz val="10"/>
        <color indexed="10"/>
        <rFont val="Times New Roman"/>
        <family val="1"/>
      </rPr>
      <t>(tối đa 5%)</t>
    </r>
  </si>
  <si>
    <t>40800000361</t>
  </si>
  <si>
    <t>12/2019</t>
  </si>
  <si>
    <t>T. Thiện, C. Hòa, T.  Định</t>
  </si>
  <si>
    <t>11/2019</t>
  </si>
  <si>
    <t>T. Thiện, T. Lộc</t>
  </si>
  <si>
    <t>T. Thiện, T. Lộc, T. Định</t>
  </si>
  <si>
    <r>
      <t xml:space="preserve">Nhiệm vụ 11: </t>
    </r>
    <r>
      <rPr>
        <sz val="13"/>
        <color indexed="8"/>
        <rFont val="Times New Roman"/>
        <family val="1"/>
      </rPr>
      <t>Thực hiện hỗ trợ công tác tại đơn vị khi nhân sự của đơn vị nghỉ đột xuất</t>
    </r>
  </si>
  <si>
    <t>C. Hòa</t>
  </si>
  <si>
    <r>
      <rPr>
        <b/>
        <sz val="13"/>
        <color indexed="8"/>
        <rFont val="Times New Roman"/>
        <family val="1"/>
      </rPr>
      <t>Nhiệm vụ 12:</t>
    </r>
    <r>
      <rPr>
        <sz val="13"/>
        <color indexed="8"/>
        <rFont val="Times New Roman"/>
        <family val="1"/>
      </rPr>
      <t xml:space="preserve"> </t>
    </r>
  </si>
  <si>
    <r>
      <rPr>
        <b/>
        <sz val="13"/>
        <color indexed="8"/>
        <rFont val="Times New Roman"/>
        <family val="1"/>
      </rPr>
      <t>Nhiệm vụ 13:</t>
    </r>
    <r>
      <rPr>
        <sz val="13"/>
        <color indexed="8"/>
        <rFont val="Times New Roman"/>
        <family val="1"/>
      </rPr>
      <t xml:space="preserve"> </t>
    </r>
  </si>
  <si>
    <r>
      <rPr>
        <b/>
        <sz val="13"/>
        <color indexed="8"/>
        <rFont val="Times New Roman"/>
        <family val="1"/>
      </rPr>
      <t>Nhiệm vụ 14:</t>
    </r>
    <r>
      <rPr>
        <sz val="13"/>
        <color indexed="8"/>
        <rFont val="Times New Roman"/>
        <family val="1"/>
      </rPr>
      <t xml:space="preserve"> </t>
    </r>
  </si>
  <si>
    <r>
      <rPr>
        <b/>
        <sz val="13"/>
        <color indexed="8"/>
        <rFont val="Times New Roman"/>
        <family val="1"/>
      </rPr>
      <t>Nhiệm vụ 15:</t>
    </r>
    <r>
      <rPr>
        <sz val="13"/>
        <color indexed="8"/>
        <rFont val="Times New Roman"/>
        <family val="1"/>
      </rPr>
      <t xml:space="preserve"> </t>
    </r>
  </si>
  <si>
    <r>
      <rPr>
        <b/>
        <sz val="13"/>
        <color indexed="8"/>
        <rFont val="Times New Roman"/>
        <family val="1"/>
      </rPr>
      <t>Nhiệm vụ 16:</t>
    </r>
    <r>
      <rPr>
        <sz val="13"/>
        <color indexed="8"/>
        <rFont val="Times New Roman"/>
        <family val="1"/>
      </rPr>
      <t xml:space="preserve"> </t>
    </r>
  </si>
  <si>
    <t xml:space="preserve">Nhiệm vụ 17: </t>
  </si>
  <si>
    <t>Ngày  24   tháng   12    năm 2019</t>
  </si>
  <si>
    <t>Thực hiện hỗ trợ công tác tại đơn vị khi nhân sự của đơn vị nghỉ đột xuất</t>
  </si>
  <si>
    <t>Phun thuốc diệt muỗi phòng chống bệnh sốt xuất huyết trong toàn trường</t>
  </si>
  <si>
    <t>Phối hợp với Đoàn Thanh Niên mời báo cáo viên, tổ chức chương trình  Giáo dục giới tính tư vấn tâm lý sức khỏe sinh sản vị thành niên cho Học sinh 9+ Tại Hội trường A</t>
  </si>
  <si>
    <r>
      <rPr>
        <b/>
        <sz val="13"/>
        <color indexed="8"/>
        <rFont val="Times New Roman"/>
        <family val="1"/>
      </rPr>
      <t>Nhiệm vụ 11:</t>
    </r>
    <r>
      <rPr>
        <sz val="13"/>
        <color indexed="8"/>
        <rFont val="Times New Roman"/>
        <family val="1"/>
      </rPr>
      <t xml:space="preserve"> Phun thuốc diệt muỗi phòng chống bệnh sốt xuất huyết trong toàn trường</t>
    </r>
  </si>
  <si>
    <r>
      <rPr>
        <b/>
        <sz val="13"/>
        <color indexed="8"/>
        <rFont val="Times New Roman"/>
        <family val="1"/>
      </rPr>
      <t>Nhiệm vụ 12:</t>
    </r>
    <r>
      <rPr>
        <sz val="13"/>
        <color indexed="8"/>
        <rFont val="Times New Roman"/>
        <family val="1"/>
      </rPr>
      <t xml:space="preserve">  Phối hợp với Đoàn Thanh Niên mời báo cáo viên, tổ chức chương trình  Giáo dục giới tính tư vấn tâm lý sức khỏe sinh sản vị thành niên cho Học sinh 9+ Tại Hội trường A</t>
    </r>
  </si>
  <si>
    <t>Ngày  23   tháng  12   năm 2019</t>
  </si>
  <si>
    <t>Học kỳ I năm học 2019-2020</t>
  </si>
  <si>
    <t>Việt</t>
  </si>
  <si>
    <t>Chủ nhiệm lớp 
17C1-LTM1</t>
  </si>
  <si>
    <t>tháng 11/2019</t>
  </si>
  <si>
    <t>Theo kế hoạch của nhà trường</t>
  </si>
  <si>
    <t>Tham gia phục vụ lễ khai giảng/Lễ tốt nghiệp/Triển lãm thiết bị đào tạo/Hội nghị CBCCVC/Hội thảo khoa học cấp Trường
(Việt)</t>
  </si>
  <si>
    <t>tháng 10/2019</t>
  </si>
  <si>
    <t>Theo kế hoạch của nhà trường (Việt)</t>
  </si>
  <si>
    <r>
      <rPr>
        <b/>
        <sz val="13"/>
        <color indexed="8"/>
        <rFont val="Times New Roman"/>
        <family val="1"/>
      </rPr>
      <t>Nhiệm vụ 11:</t>
    </r>
    <r>
      <rPr>
        <sz val="13"/>
        <color indexed="8"/>
        <rFont val="Times New Roman"/>
        <family val="1"/>
      </rPr>
      <t xml:space="preserve"> Xử lý nghiệp vụ 2340 giáo trình, tài liệu giảng dạy phục vụ đánh giá trường chất lượng cao</t>
    </r>
  </si>
  <si>
    <t>Việt, Hà, Thúy, Hậu, Trang</t>
  </si>
  <si>
    <r>
      <rPr>
        <b/>
        <sz val="13"/>
        <color indexed="8"/>
        <rFont val="Times New Roman"/>
        <family val="1"/>
      </rPr>
      <t>Nhiệm vụ 12:</t>
    </r>
    <r>
      <rPr>
        <sz val="13"/>
        <color indexed="8"/>
        <rFont val="Times New Roman"/>
        <family val="1"/>
      </rPr>
      <t xml:space="preserve"> Giặt bao gối lười, dồn thêm mút xốp vào bao gối, tổng vệ sinh lau sàn gỗ phòng tự học và phòng nghỉ HSSV (2 lần/ tháng)</t>
    </r>
  </si>
  <si>
    <t>Hà, Thúy, Hậu, Trang</t>
  </si>
  <si>
    <r>
      <rPr>
        <b/>
        <sz val="13"/>
        <color indexed="8"/>
        <rFont val="Times New Roman"/>
        <family val="1"/>
      </rPr>
      <t>Nhiệm vụ 13:</t>
    </r>
    <r>
      <rPr>
        <sz val="13"/>
        <color indexed="8"/>
        <rFont val="Times New Roman"/>
        <family val="1"/>
      </rPr>
      <t xml:space="preserve"> - Dọn dẹp, bàn giao mặt bằng phòng tự học, kho sách cho đơn vị thi công sửa chữa cải tạo thư viện
- Tổng vệ sinh Thư viện đưa vào sử dụng khi đơn vị thi công hoàn thành việc sửa chữa, cải tạo. </t>
    </r>
  </si>
  <si>
    <t>Việt, Cảnh, Hà, Thúy, Hậu, Trang</t>
  </si>
  <si>
    <t>Ngày 23 tháng 12 năm 2019</t>
  </si>
  <si>
    <t>Xử lý nghiệp vụ 2340 giáo trình, tài liệu giảng dạy phục vụ đánh giá trường chất lượng cao</t>
  </si>
  <si>
    <t xml:space="preserve"> Giặt bao gối lười, dồn thêm mút xốp vào bao gối, tổng vệ sinh lau sàn gỗ phòng tự học và phòng nghỉ HSSV (2 lần/ tháng)</t>
  </si>
  <si>
    <t xml:space="preserve"> Dọn dẹp, bàn giao mặt bằng phòng tự học, kho sách cho đơn vị thi công sửa chữa cải tạo thư viện
- Tổng vệ sinh Thư viện đưa vào sử dụng khi đơn vị thi công hoàn thành việc sửa chữa, cải tạo. </t>
  </si>
  <si>
    <r>
      <t xml:space="preserve">TRƯỜNG CAO ĐẲNG LÝ TỰ TRỌNG
 THÀNH PHỐ HỒ CHÍ MINH
</t>
    </r>
    <r>
      <rPr>
        <b/>
        <sz val="12"/>
        <rFont val="Times New Roman"/>
        <family val="1"/>
      </rPr>
      <t>ĐƠN VỊ: KHOA KHOA HỌC CƠ BẢN</t>
    </r>
  </si>
  <si>
    <t>Vận động tài trợ 11 tr
Chủ nhiệm 17C1-NNA1; 19C1-NNA1 (thay cô Thu Hiền đang nghỉ hộ sản)
Thu thập minh chứng kiểm định trường chất lượng cao
Dự họp CLB Xanh
Hoạt động nhóm CLB Xanh</t>
  </si>
  <si>
    <t>Hội thao
Giám khảo thi Cắm hoa, thi báo tường 20/11
Ký duyệt nghiệm thu ngân hàng đề Toán
Biên soạn Ngân hàng đề Toán 5</t>
  </si>
  <si>
    <t>Xanh hóa văn phòng</t>
  </si>
  <si>
    <t>Tham gia Hội thao ngành</t>
  </si>
  <si>
    <t>Biên soạn Ngân hàng đề Toán 1
Nghiệm thu Ngân hàng đề toán 5</t>
  </si>
  <si>
    <t>Biên soạn Ngân hàng đề Toán 1
Biên soạn bài giảng PowerPoint Toán
Hỗ trợ sinh viên hoàn thành báo tường mừng 20/11</t>
  </si>
  <si>
    <t>Dự họp CLB Xanh</t>
  </si>
  <si>
    <t>Biên soạn Ngân hàng đề Vật lý 2
Trực gian hàng CLB Xanh ngày 5/11/2019
Nghiệm thu Ngân hàng đề Vật lý 4</t>
  </si>
  <si>
    <t>Biên soạn Ngân hàng đề Vật lý 4
Nghiệm thu Ngân hàng đề Vật lý 2</t>
  </si>
  <si>
    <t>Biên soạn Ngân hàng đề Hóa học 2
Trực gian hàng CLB Xanh ngày 5/11/2019</t>
  </si>
  <si>
    <t>Biên soạn Ngân hàng đề Hóa học 3
Biên soạn bài giảng PowerPoint Hóa học 1</t>
  </si>
  <si>
    <t>Huấn luyện SV dự giải đá bóng toàn quốc
Tham dự hội thao ngành</t>
  </si>
  <si>
    <t>Tài trợ 5 triệu
Tổ chức Ly Tu Trong's got Talent
Chủ nghiệm CLB</t>
  </si>
  <si>
    <t>Tham gia hội thao ngành</t>
  </si>
  <si>
    <t>Tổ chức thi Báo tường, thi cấm hoa, thi Sinh viên thanh lịch
Dạy lớp học lại không nhận thù lao
Nghiệm thu ngân hàng đề thi Viết</t>
  </si>
  <si>
    <t>Nghỉ hộ sản từ 29/6/2019
 đến 29/12/2019</t>
  </si>
  <si>
    <t>27</t>
  </si>
  <si>
    <t>Thực hiện công việc của Công đoàn: tổ chức lễ 20/11 cho khoa KHCB
Dạy lớp học lại không lấy thù lao
Hướng dẫn SV thực tập tốt nghiệp</t>
  </si>
  <si>
    <t>28</t>
  </si>
  <si>
    <t>Hướng dẫn SV 
thực tập tốt nghiệp</t>
  </si>
  <si>
    <t>29</t>
  </si>
  <si>
    <t>Biên soạn ngân hàng đề Viết
Nghiệm thu Ngân hàng đề Anh văn 1
Hướng dẫn SV thực tập tốt nghiệp</t>
  </si>
  <si>
    <t>30</t>
  </si>
  <si>
    <t>Nghiệm thu Ngân hàng đề Hóa học 3
Trực gian hàng CLB Xanh ngày 5/11/2019
Chủ nhiệm CLB Xanh</t>
  </si>
  <si>
    <t>31</t>
  </si>
  <si>
    <t>Hội thao Ngành</t>
  </si>
  <si>
    <t>32</t>
  </si>
  <si>
    <t>33</t>
  </si>
  <si>
    <t>Bùi Đức Phước</t>
  </si>
  <si>
    <t>Tham gia Hội thao ngành
Tham gia quản lý ngoài giờ các lớp Kỹ năng mềm
Tham gia phục vụ lễ khai giảng
Tổ chức họp phụ huynh học sinh T4</t>
  </si>
  <si>
    <t>34</t>
  </si>
  <si>
    <t>Công tác Đảng
Tham gia ban tổ chức lễ khai giảng
Dự họp CLB Xanh
Thu thập minh chứng Trường chất lượng cao</t>
  </si>
  <si>
    <t>25/10/2019</t>
  </si>
  <si>
    <t>27/11/2019</t>
  </si>
  <si>
    <t>05/11/2019</t>
  </si>
  <si>
    <t>01/9/2019</t>
  </si>
  <si>
    <r>
      <rPr>
        <b/>
        <sz val="13"/>
        <color indexed="8"/>
        <rFont val="Times New Roman"/>
        <family val="1"/>
      </rPr>
      <t>Nhiệm vụ 11:</t>
    </r>
    <r>
      <rPr>
        <sz val="13"/>
        <color indexed="8"/>
        <rFont val="Times New Roman"/>
        <family val="1"/>
      </rPr>
      <t xml:space="preserve"> Biên soạn Ngân hàng đề thi (2%)</t>
    </r>
  </si>
  <si>
    <r>
      <rPr>
        <b/>
        <sz val="13"/>
        <color indexed="8"/>
        <rFont val="Times New Roman"/>
        <family val="1"/>
      </rPr>
      <t>Nhiệm vụ 12:</t>
    </r>
    <r>
      <rPr>
        <sz val="13"/>
        <color indexed="8"/>
        <rFont val="Times New Roman"/>
        <family val="1"/>
      </rPr>
      <t xml:space="preserve"> Nghiệm thu Ngân hàng đề thi (2%)</t>
    </r>
  </si>
  <si>
    <r>
      <rPr>
        <b/>
        <sz val="13"/>
        <color indexed="8"/>
        <rFont val="Times New Roman"/>
        <family val="1"/>
      </rPr>
      <t>Nhiệm vụ 13:</t>
    </r>
    <r>
      <rPr>
        <sz val="13"/>
        <color indexed="8"/>
        <rFont val="Times New Roman"/>
        <family val="1"/>
      </rPr>
      <t xml:space="preserve"> Thực hiện công tác Đảng/ hỗ trợ phong trào Đoàn/ hỗ trợ phong trào công đoàn (2%)</t>
    </r>
  </si>
  <si>
    <t>20/11/2019</t>
  </si>
  <si>
    <r>
      <rPr>
        <b/>
        <sz val="13"/>
        <color indexed="8"/>
        <rFont val="Times New Roman"/>
        <family val="1"/>
      </rPr>
      <t>Nhiệm vụ 14:</t>
    </r>
    <r>
      <rPr>
        <sz val="13"/>
        <color indexed="8"/>
        <rFont val="Times New Roman"/>
        <family val="1"/>
      </rPr>
      <t xml:space="preserve"> Hướng dẫn thực tập Tốt nghiệp/ Dự họp CLB xanh/ Xanh hóa văn phòng (1%)</t>
    </r>
  </si>
  <si>
    <t>20/12/2019</t>
  </si>
  <si>
    <r>
      <rPr>
        <b/>
        <sz val="13"/>
        <color indexed="8"/>
        <rFont val="Times New Roman"/>
        <family val="1"/>
      </rPr>
      <t>Nhiệm vụ 15:</t>
    </r>
    <r>
      <rPr>
        <sz val="13"/>
        <color indexed="8"/>
        <rFont val="Times New Roman"/>
        <family val="1"/>
      </rPr>
      <t xml:space="preserve"> Tham gia soạn bài giảng điện tử/ Hội thao (2%)</t>
    </r>
  </si>
  <si>
    <r>
      <rPr>
        <b/>
        <sz val="13"/>
        <color indexed="8"/>
        <rFont val="Times New Roman"/>
        <family val="1"/>
      </rPr>
      <t>Nhiệm vụ 16:</t>
    </r>
    <r>
      <rPr>
        <sz val="13"/>
        <color indexed="8"/>
        <rFont val="Times New Roman"/>
        <family val="1"/>
      </rPr>
      <t xml:space="preserve"> Hoạt động Đội nhóm CLB Xanh/ Trực gian hàng CLB Xanh ngày 05/11/2019 (2%)</t>
    </r>
  </si>
  <si>
    <r>
      <t xml:space="preserve">Nhiệm vụ 17: </t>
    </r>
    <r>
      <rPr>
        <sz val="13"/>
        <color indexed="8"/>
        <rFont val="Times New Roman"/>
        <family val="1"/>
      </rPr>
      <t>Điều hành CLB (2%)</t>
    </r>
  </si>
  <si>
    <t>Biên soạn Ngân hàng đề thi (2%)</t>
  </si>
  <si>
    <t>Nghiệm thu Ngân hàng đề thi (2%)</t>
  </si>
  <si>
    <t>Thực hiện công tác Đảng/ hỗ trợ phong trào Đoàn/ hỗ trợ phong trào công đoàn (2%)</t>
  </si>
  <si>
    <t>Hướng dẫn thực tập Tốt nghiệp/ Dự họp CLB xanh/ Xanh hóa văn phòng (1%)</t>
  </si>
  <si>
    <t>Tham gia soạn bài giảng điện tử/ Hội thao (2%)</t>
  </si>
  <si>
    <t>Hoạt động Đội nhóm CLB Xanh/ Trực gian hàng CLB Xanh ngày 05/11/2019 (2%)</t>
  </si>
  <si>
    <t>Điều hành CLB (2%)</t>
  </si>
  <si>
    <t>11100000718</t>
  </si>
  <si>
    <t>11100000799</t>
  </si>
  <si>
    <t>11100067878</t>
  </si>
  <si>
    <t>11100067268</t>
  </si>
  <si>
    <t>31100001602</t>
  </si>
  <si>
    <t>31100001640</t>
  </si>
  <si>
    <t>11100096296</t>
  </si>
  <si>
    <t>11100000757</t>
  </si>
  <si>
    <t>20500006963</t>
  </si>
  <si>
    <t>11100109681</t>
  </si>
  <si>
    <t>11100000796</t>
  </si>
  <si>
    <t>11100067776</t>
  </si>
  <si>
    <t>11100000752</t>
  </si>
  <si>
    <t>11100096308</t>
  </si>
  <si>
    <t>11100067248</t>
  </si>
  <si>
    <t>11100082584</t>
  </si>
  <si>
    <t>11100113288</t>
  </si>
  <si>
    <t>11100097748</t>
  </si>
  <si>
    <t>11100097744</t>
  </si>
  <si>
    <t>11100000763</t>
  </si>
  <si>
    <t>60300000097</t>
  </si>
  <si>
    <t>60300000060</t>
  </si>
  <si>
    <t>11100091472</t>
  </si>
  <si>
    <t>11100066702</t>
  </si>
  <si>
    <t>11100000801</t>
  </si>
  <si>
    <t>11100119654</t>
  </si>
  <si>
    <t>11100000737</t>
  </si>
  <si>
    <t>60200000550</t>
  </si>
  <si>
    <t>60100001140</t>
  </si>
  <si>
    <t>11100000810</t>
  </si>
  <si>
    <t>11100109549</t>
  </si>
  <si>
    <t>91100000278</t>
  </si>
  <si>
    <t>91100000263</t>
  </si>
  <si>
    <r>
      <t xml:space="preserve">TRƯỜNG CAO ĐẲNG LÝ TỰ TRỌNG
 THÀNH PHỐ HỒ CHÍ MINH
</t>
    </r>
    <r>
      <rPr>
        <b/>
        <sz val="12"/>
        <rFont val="Times New Roman"/>
        <family val="1"/>
      </rPr>
      <t>ĐƠN VỊ: KHOA ĐIỆN - ĐIỆN TỬ</t>
    </r>
  </si>
  <si>
    <t>NV1</t>
  </si>
  <si>
    <t>NV2</t>
  </si>
  <si>
    <t>NV3</t>
  </si>
  <si>
    <t>NV4</t>
  </si>
  <si>
    <t>NV5</t>
  </si>
  <si>
    <t>NV6</t>
  </si>
  <si>
    <t>NV7</t>
  </si>
  <si>
    <t>NV8</t>
  </si>
  <si>
    <t>NV9</t>
  </si>
  <si>
    <t>NV10</t>
  </si>
  <si>
    <t>NV11</t>
  </si>
  <si>
    <t>NV12</t>
  </si>
  <si>
    <t>NV13</t>
  </si>
  <si>
    <t>NV14</t>
  </si>
  <si>
    <t>NV15</t>
  </si>
  <si>
    <t>NV16</t>
  </si>
  <si>
    <t>NV17</t>
  </si>
  <si>
    <t>9/2019</t>
  </si>
  <si>
    <t>CDIO</t>
  </si>
  <si>
    <t>Hỗ trợ thiết bị triển lãm thiết bị đào tạo ngày 5/11/2019</t>
  </si>
  <si>
    <r>
      <rPr>
        <b/>
        <sz val="13"/>
        <color indexed="8"/>
        <rFont val="Times New Roman"/>
        <family val="1"/>
      </rPr>
      <t>Nhiệm vụ 11:</t>
    </r>
    <r>
      <rPr>
        <sz val="13"/>
        <color indexed="8"/>
        <rFont val="Times New Roman"/>
        <family val="1"/>
      </rPr>
      <t xml:space="preserve"> Đón đoàn Trường CĐ Truyền hình</t>
    </r>
  </si>
  <si>
    <t>02/10/2019</t>
  </si>
  <si>
    <r>
      <rPr>
        <b/>
        <sz val="13"/>
        <color indexed="8"/>
        <rFont val="Times New Roman"/>
        <family val="1"/>
      </rPr>
      <t>Nhiệm vụ 12:</t>
    </r>
    <r>
      <rPr>
        <sz val="13"/>
        <color indexed="8"/>
        <rFont val="Times New Roman"/>
        <family val="1"/>
      </rPr>
      <t xml:space="preserve"> Tổ chức giải bóng đá truyền thống “Khoa Điện - Điện tử năm 2019 - 2020”</t>
    </r>
  </si>
  <si>
    <t>16/9/2019</t>
  </si>
  <si>
    <t>11/12/2019</t>
  </si>
  <si>
    <r>
      <rPr>
        <b/>
        <sz val="13"/>
        <color indexed="8"/>
        <rFont val="Times New Roman"/>
        <family val="1"/>
      </rPr>
      <t>Nhiệm vụ 13:</t>
    </r>
    <r>
      <rPr>
        <sz val="13"/>
        <color indexed="8"/>
        <rFont val="Times New Roman"/>
        <family val="1"/>
      </rPr>
      <t xml:space="preserve"> Thực hiện minh chứng kiểm định</t>
    </r>
  </si>
  <si>
    <r>
      <t>Nhiệm vụ 14:</t>
    </r>
    <r>
      <rPr>
        <sz val="13"/>
        <color indexed="8"/>
        <rFont val="Times New Roman"/>
        <family val="1"/>
      </rPr>
      <t xml:space="preserve"> Ôn thi HS - SV giỏi nghề cấp Thành phố Hồ Chí Minh năm 2019</t>
    </r>
  </si>
  <si>
    <r>
      <rPr>
        <b/>
        <sz val="13"/>
        <color indexed="8"/>
        <rFont val="Times New Roman"/>
        <family val="1"/>
      </rPr>
      <t>Nhiệm vụ 15:</t>
    </r>
    <r>
      <rPr>
        <sz val="13"/>
        <color indexed="8"/>
        <rFont val="Times New Roman"/>
        <family val="1"/>
      </rPr>
      <t xml:space="preserve"> Tham gia triển lãm khoa</t>
    </r>
  </si>
  <si>
    <t>3/11/2019</t>
  </si>
  <si>
    <t>5/11/2019</t>
  </si>
  <si>
    <t>Đón đoàn Trường CĐ Truyền hình</t>
  </si>
  <si>
    <t>Tổ chức giải bóng đá truyền thống “Khoa Điện - Điện tử năm 2019 - 2020”</t>
  </si>
  <si>
    <t>Thực hiện minh chứng kiểm định</t>
  </si>
  <si>
    <t>Ôn thi HS - SV giỏi nghề cấp Thành phố Hồ Chí Minh năm 2019</t>
  </si>
  <si>
    <t>Tham gia triển lãm khoa</t>
  </si>
  <si>
    <t xml:space="preserve">Võ Đắc Thịnh </t>
  </si>
  <si>
    <t>Nguyễn Anh Tuấn</t>
  </si>
  <si>
    <t>Nguyễn Hữu Mạnh</t>
  </si>
  <si>
    <t>Triệu Phú Nguyên</t>
  </si>
  <si>
    <t>Hà Quốc Bảo</t>
  </si>
  <si>
    <t>31100001649</t>
  </si>
  <si>
    <t>Lý Văn Trung</t>
  </si>
  <si>
    <r>
      <rPr>
        <b/>
        <sz val="13"/>
        <color indexed="8"/>
        <rFont val="Times New Roman"/>
        <family val="1"/>
      </rPr>
      <t>Nhiệm vụ 11:</t>
    </r>
    <r>
      <rPr>
        <sz val="13"/>
        <color indexed="8"/>
        <rFont val="Times New Roman"/>
        <family val="1"/>
      </rPr>
      <t xml:space="preserve"> Tham gia sắp xếp, hỗ trợ đưa, đón các Sv đi thực tập Tốt nghiệp</t>
    </r>
  </si>
  <si>
    <r>
      <rPr>
        <b/>
        <sz val="13"/>
        <color indexed="8"/>
        <rFont val="Times New Roman"/>
        <family val="1"/>
      </rPr>
      <t>Nhiệm vụ 12:</t>
    </r>
    <r>
      <rPr>
        <sz val="13"/>
        <color indexed="8"/>
        <rFont val="Times New Roman"/>
        <family val="1"/>
      </rPr>
      <t xml:space="preserve"> Hỗ trợ sắp xếp các mô hình thiết bị tại các xưởng</t>
    </r>
  </si>
  <si>
    <t>91100000114</t>
  </si>
  <si>
    <t>Tham gia sắp xếp, hỗ trợ đưa, đón các Sv đi thực tập Tốt nghiệp</t>
  </si>
  <si>
    <t>Hỗ trợ sắp xếp các mô hình thiết bị tại các xưởng</t>
  </si>
  <si>
    <r>
      <rPr>
        <b/>
        <sz val="13"/>
        <color indexed="8"/>
        <rFont val="Times New Roman"/>
        <family val="1"/>
      </rPr>
      <t>Nhiệm vụ 11:</t>
    </r>
    <r>
      <rPr>
        <sz val="13"/>
        <color indexed="8"/>
        <rFont val="Times New Roman"/>
        <family val="1"/>
      </rPr>
      <t xml:space="preserve"> Liên hệ các doanh nghiệp để cung cấp minh chứng trường CLC</t>
    </r>
  </si>
  <si>
    <t>Liên hệ các doanh nghiệp để cung cấp minh chứng trường CLC</t>
  </si>
  <si>
    <t>Nguyễn Trọng</t>
  </si>
  <si>
    <t>Nghĩa</t>
  </si>
  <si>
    <t>Trần Thị Ngọc</t>
  </si>
  <si>
    <t>Dung</t>
  </si>
  <si>
    <t xml:space="preserve">Trịnh Hoàng </t>
  </si>
  <si>
    <t>Hiệp</t>
  </si>
  <si>
    <t>Phạm Quỳnh</t>
  </si>
  <si>
    <t>Như</t>
  </si>
  <si>
    <t xml:space="preserve">Lê Thị Thu </t>
  </si>
  <si>
    <t>Thảo</t>
  </si>
  <si>
    <t xml:space="preserve">Võ Thị Kim </t>
  </si>
  <si>
    <t>Thư</t>
  </si>
  <si>
    <t xml:space="preserve">Lưu Thị </t>
  </si>
  <si>
    <t>Thúy</t>
  </si>
  <si>
    <t xml:space="preserve">Lê Xuân </t>
  </si>
  <si>
    <t>Thủy</t>
  </si>
  <si>
    <t>Nguyễn Mỹ</t>
  </si>
  <si>
    <t>Tiên</t>
  </si>
  <si>
    <t xml:space="preserve">Lữ Xuân </t>
  </si>
  <si>
    <t xml:space="preserve">Đào Anh </t>
  </si>
  <si>
    <t>Tuấn</t>
  </si>
  <si>
    <t xml:space="preserve">Bùi Ánh </t>
  </si>
  <si>
    <t>Tuyết</t>
  </si>
  <si>
    <t>Cao Xuân</t>
  </si>
  <si>
    <t>Giang</t>
  </si>
  <si>
    <t>Nguyễn Thị Minh</t>
  </si>
  <si>
    <t>Thùy</t>
  </si>
  <si>
    <t>Nghĩa, Thúy, Thùy, Tuấn, Giang</t>
  </si>
  <si>
    <t>Lễ TN: Nghĩa, Thúy, Trang; triển lãm TBĐT: 14.</t>
  </si>
  <si>
    <t>Trang, Thảo, Tuấn , Như, Thư, Dung, Tiên, Thủy, Hiệp, Giang</t>
  </si>
  <si>
    <r>
      <rPr>
        <b/>
        <sz val="13"/>
        <color indexed="8"/>
        <rFont val="Times New Roman"/>
        <family val="1"/>
      </rPr>
      <t>Nhiệm vụ 11:</t>
    </r>
    <r>
      <rPr>
        <sz val="13"/>
        <color indexed="8"/>
        <rFont val="Times New Roman"/>
        <family val="1"/>
      </rPr>
      <t xml:space="preserve"> Tham quan công ty cổ phần Misa</t>
    </r>
  </si>
  <si>
    <r>
      <rPr>
        <b/>
        <sz val="13"/>
        <color indexed="8"/>
        <rFont val="Times New Roman"/>
        <family val="1"/>
      </rPr>
      <t>Nhiệm vụ 12:</t>
    </r>
    <r>
      <rPr>
        <sz val="13"/>
        <color indexed="8"/>
        <rFont val="Times New Roman"/>
        <family val="1"/>
      </rPr>
      <t xml:space="preserve"> Định hướng, sinh hoạt đầu khóa sinh viên khóa 19C1 ngày 28/9/2019</t>
    </r>
  </si>
  <si>
    <r>
      <rPr>
        <b/>
        <sz val="13"/>
        <color indexed="8"/>
        <rFont val="Times New Roman"/>
        <family val="1"/>
      </rPr>
      <t>Nhiệm vụ 13:</t>
    </r>
    <r>
      <rPr>
        <sz val="13"/>
        <color indexed="8"/>
        <rFont val="Times New Roman"/>
        <family val="1"/>
      </rPr>
      <t xml:space="preserve"> Tham gia CLB khởi nghiệp, Pháp luật, tập huấn xanh hóa </t>
    </r>
  </si>
  <si>
    <t>Cô Trang, Thư, Tiên, Thủy, Thúy, Thảo, T Tuấn</t>
  </si>
  <si>
    <t>Nhiệm vụ 14: Thi đấu cầu lông giải công đoàn liên ngành</t>
  </si>
  <si>
    <t>TP. Hồ Chí Minh, ngày 20 tháng 12 năm 2019</t>
  </si>
  <si>
    <t>Tham quan công ty cổ phần Misa</t>
  </si>
  <si>
    <t>Định hướng, sinh hoạt đầu khóa sinh viên khóa 19C1 ngày 28/9/2019</t>
  </si>
  <si>
    <t xml:space="preserve">Tham gia CLB khởi nghiệp, Pháp luật, tập huấn xanh hóa </t>
  </si>
  <si>
    <t xml:space="preserve"> Thi đấu cầu lông giải công đoàn liên ngành</t>
  </si>
  <si>
    <r>
      <t xml:space="preserve">TRƯỜNG CAO ĐẲNG LÝ TỰ TRỌNG
 THÀNH PHỐ HỒ CHÍ MINH
</t>
    </r>
    <r>
      <rPr>
        <b/>
        <sz val="12"/>
        <rFont val="Times New Roman"/>
        <family val="1"/>
      </rPr>
      <t>LÝ LUẬN CHÍNH TRỊ</t>
    </r>
  </si>
  <si>
    <r>
      <rPr>
        <b/>
        <sz val="13"/>
        <rFont val="Times New Roman"/>
        <family val="1"/>
      </rPr>
      <t>Nhiệm vụ 1:</t>
    </r>
    <r>
      <rPr>
        <sz val="13"/>
        <rFont val="Times New Roman"/>
        <family val="1"/>
      </rPr>
      <t xml:space="preserve"> Tham gia sinh hoạt giáo viên chủ nhiệm đầy đủ.  (tất cả)</t>
    </r>
  </si>
  <si>
    <r>
      <rPr>
        <b/>
        <sz val="13"/>
        <rFont val="Times New Roman"/>
        <family val="1"/>
      </rPr>
      <t>Nhiệm vụ 2:</t>
    </r>
    <r>
      <rPr>
        <sz val="13"/>
        <rFont val="Times New Roman"/>
        <family val="1"/>
      </rPr>
      <t xml:space="preserve"> Tham gia đánh giá trường chất lượng cao (huong Ngát)</t>
    </r>
  </si>
  <si>
    <r>
      <rPr>
        <b/>
        <sz val="13"/>
        <rFont val="Times New Roman"/>
        <family val="1"/>
      </rPr>
      <t>Nhiệm vụ 3:</t>
    </r>
    <r>
      <rPr>
        <sz val="13"/>
        <rFont val="Times New Roman"/>
        <family val="1"/>
      </rPr>
      <t xml:space="preserve"> Tư vấn tuyển sinh các ngành đào tạo theo chương trình trọng điểm cấp độ quốc tế, chương trình chất lượng cao. (ko có)</t>
    </r>
  </si>
  <si>
    <r>
      <t xml:space="preserve">Vận động tài trợ dưới 5 triệu </t>
    </r>
    <r>
      <rPr>
        <sz val="13"/>
        <color indexed="9"/>
        <rFont val="Times New Roman"/>
        <family val="1"/>
      </rPr>
      <t>(Thắm, Huyên, Mai Hưởng)</t>
    </r>
  </si>
  <si>
    <r>
      <rPr>
        <b/>
        <sz val="13"/>
        <rFont val="Times New Roman"/>
        <family val="1"/>
      </rPr>
      <t>Nhiệm vụ 5:</t>
    </r>
    <r>
      <rPr>
        <sz val="13"/>
        <rFont val="Times New Roman"/>
        <family val="1"/>
      </rPr>
      <t xml:space="preserve"> Tham gia xây dựng các chương trình đào tạo (chất lượng cao, CDIO, đào tạo thí điểm, biên soạn xây dựng chương trình, giáo trình môn học xanh hóa ngành ô tô. …)  ko có</t>
    </r>
  </si>
  <si>
    <r>
      <rPr>
        <b/>
        <sz val="13"/>
        <rFont val="Times New Roman"/>
        <family val="1"/>
      </rPr>
      <t>Nhiệm vụ 6:</t>
    </r>
    <r>
      <rPr>
        <sz val="13"/>
        <rFont val="Times New Roman"/>
        <family val="1"/>
      </rPr>
      <t xml:space="preserve"> Làm Giám khảo hội thi tay nghề (ko có)</t>
    </r>
  </si>
  <si>
    <r>
      <rPr>
        <b/>
        <sz val="13"/>
        <rFont val="Times New Roman"/>
        <family val="1"/>
      </rPr>
      <t>Nhiệm vụ 7:</t>
    </r>
    <r>
      <rPr>
        <sz val="13"/>
        <rFont val="Times New Roman"/>
        <family val="1"/>
      </rPr>
      <t xml:space="preserve"> Tham gia phục vụ lễ khai giảng/Lễ tốt nghiệp/Triển lãm thiết bị đào tạo/Ngày hội tuyển dụng việc làm/Hội nghị CBCCVC/Hội thảo khoa học cấp Trường/Các lớp tập huấn do Tổng cục GDNN và các Sở ngành tổ chức tại trường/ Khám sức khỏe cho HSSV (ko có)</t>
    </r>
  </si>
  <si>
    <r>
      <t xml:space="preserve">Nhiệm vụ 8: </t>
    </r>
    <r>
      <rPr>
        <sz val="13"/>
        <rFont val="Times New Roman"/>
        <family val="1"/>
      </rPr>
      <t>Giảng dạy các lớp học lại và hổ trợ kiến thức phụ đạo cho HSSV không tính chế độ ( có xác nhận của khoa, của Trưởng TT Thư viện) (A Dũng)</t>
    </r>
  </si>
  <si>
    <r>
      <rPr>
        <b/>
        <sz val="13"/>
        <rFont val="Times New Roman"/>
        <family val="1"/>
      </rPr>
      <t>Nhiệm vụ 9:</t>
    </r>
    <r>
      <rPr>
        <sz val="13"/>
        <rFont val="Times New Roman"/>
        <family val="1"/>
      </rPr>
      <t xml:space="preserve"> Tham gia chủ nhiệm từ 02 lớp trở lên (huong, thu, huyen, tham, Htrang)</t>
    </r>
  </si>
  <si>
    <r>
      <rPr>
        <b/>
        <sz val="13"/>
        <rFont val="Times New Roman"/>
        <family val="1"/>
      </rPr>
      <t>Nhiệm vụ 10:</t>
    </r>
    <r>
      <rPr>
        <sz val="13"/>
        <rFont val="Times New Roman"/>
        <family val="1"/>
      </rPr>
      <t xml:space="preserve"> Báo cáo, đánh giá hệ thống quản lý chất lượng ISO (ko có)</t>
    </r>
  </si>
  <si>
    <r>
      <rPr>
        <b/>
        <sz val="13"/>
        <rFont val="Times New Roman"/>
        <family val="1"/>
      </rPr>
      <t>Nhiệm vụ 11:</t>
    </r>
    <r>
      <rPr>
        <sz val="13"/>
        <rFont val="Times New Roman"/>
        <family val="1"/>
      </rPr>
      <t xml:space="preserve">  Tham gian tổ chức cuộc thi cuộc thi 50 năm di chúc chủ tịch Hồ Chí Minh (2%)</t>
    </r>
    <r>
      <rPr>
        <sz val="13"/>
        <color indexed="13"/>
        <rFont val="Times New Roman"/>
        <family val="1"/>
      </rPr>
      <t xml:space="preserve"> </t>
    </r>
    <r>
      <rPr>
        <sz val="13"/>
        <color indexed="9"/>
        <rFont val="Times New Roman"/>
        <family val="1"/>
      </rPr>
      <t>(huong, thu, quynh, van, th trang, dinh, vinh, htrang, thom)</t>
    </r>
  </si>
  <si>
    <t>tháng 11</t>
  </si>
  <si>
    <t>tháng 12</t>
  </si>
  <si>
    <r>
      <rPr>
        <b/>
        <sz val="13"/>
        <rFont val="Times New Roman"/>
        <family val="1"/>
      </rPr>
      <t>Nhiệm vụ 12:</t>
    </r>
    <r>
      <rPr>
        <sz val="13"/>
        <rFont val="Times New Roman"/>
        <family val="1"/>
      </rPr>
      <t xml:space="preserve"> Tham gia soạn câu hỏi cuộc thi 50 năm di chúc chủ tịch Hồ Chí Minh (2%)</t>
    </r>
  </si>
  <si>
    <r>
      <rPr>
        <b/>
        <sz val="13"/>
        <rFont val="Times New Roman"/>
        <family val="1"/>
      </rPr>
      <t>Nhiệm vụ 13:</t>
    </r>
    <r>
      <rPr>
        <sz val="13"/>
        <rFont val="Times New Roman"/>
        <family val="1"/>
      </rPr>
      <t xml:space="preserve"> Soạn kế hoạch cuộc thi 50 năm di chúc chủ tịch Hồ Chí Minh (1%)  </t>
    </r>
    <r>
      <rPr>
        <sz val="13"/>
        <color indexed="9"/>
        <rFont val="Times New Roman"/>
        <family val="1"/>
      </rPr>
      <t>thom huong quynh</t>
    </r>
  </si>
  <si>
    <t>29/10/2919</t>
  </si>
  <si>
    <t>15/11/2019</t>
  </si>
  <si>
    <t>Ngày 24  tháng 12  năm 2019</t>
  </si>
  <si>
    <t>Nguyễn Ngọc Quỳnh</t>
  </si>
  <si>
    <t>Tham gia tổ chức cuộc thi 50 năm di chúc chủ tịch Hồ Chí Minh (2%)</t>
  </si>
  <si>
    <t>Tham gia soạn câu hỏi cuộc thi 50 năm di chúc chủ tịch Hồ Chí Minh (2%)</t>
  </si>
  <si>
    <t>Soạn kế hoạch cuộc thi 50 năm di chúc chủ tịch Hồ Chí Minh (1%)</t>
  </si>
  <si>
    <t>Nguyễn Thanh vũ</t>
  </si>
  <si>
    <r>
      <rPr>
        <b/>
        <sz val="13"/>
        <color indexed="8"/>
        <rFont val="Times New Roman"/>
        <family val="1"/>
      </rPr>
      <t>Nhiệm vụ 11:</t>
    </r>
    <r>
      <rPr>
        <sz val="13"/>
        <color indexed="8"/>
        <rFont val="Times New Roman"/>
        <family val="1"/>
      </rPr>
      <t xml:space="preserve"> Sửa chữa máy móc thiết bị</t>
    </r>
  </si>
  <si>
    <r>
      <rPr>
        <b/>
        <sz val="13"/>
        <color indexed="8"/>
        <rFont val="Times New Roman"/>
        <family val="1"/>
      </rPr>
      <t>Nhiệm vụ 12:</t>
    </r>
    <r>
      <rPr>
        <sz val="13"/>
        <color indexed="8"/>
        <rFont val="Times New Roman"/>
        <family val="1"/>
      </rPr>
      <t xml:space="preserve"> Hội thảo chuyên đề</t>
    </r>
  </si>
  <si>
    <r>
      <rPr>
        <b/>
        <sz val="13"/>
        <color indexed="8"/>
        <rFont val="Times New Roman"/>
        <family val="1"/>
      </rPr>
      <t>Nhiệm vụ 13:</t>
    </r>
    <r>
      <rPr>
        <sz val="13"/>
        <color indexed="8"/>
        <rFont val="Times New Roman"/>
        <family val="1"/>
      </rPr>
      <t xml:space="preserve"> Huấn luyện Sv-HS tham gia kỳ thi tay nghề TP 2019</t>
    </r>
  </si>
  <si>
    <r>
      <rPr>
        <b/>
        <sz val="13"/>
        <color indexed="8"/>
        <rFont val="Times New Roman"/>
        <family val="1"/>
      </rPr>
      <t>Nhiệm vụ 14:</t>
    </r>
    <r>
      <rPr>
        <sz val="13"/>
        <color indexed="8"/>
        <rFont val="Times New Roman"/>
        <family val="1"/>
      </rPr>
      <t xml:space="preserve"> chủ nhiệm câu lạc bộ tin học</t>
    </r>
  </si>
  <si>
    <r>
      <rPr>
        <b/>
        <sz val="13"/>
        <color indexed="8"/>
        <rFont val="Times New Roman"/>
        <family val="1"/>
      </rPr>
      <t xml:space="preserve">Nhiệm vụ 15: </t>
    </r>
    <r>
      <rPr>
        <sz val="13"/>
        <color indexed="8"/>
        <rFont val="Times New Roman"/>
        <family val="1"/>
      </rPr>
      <t>tham gia hỗ trợ tổ chức ngày tri ân thầy cô 20/11</t>
    </r>
  </si>
  <si>
    <r>
      <rPr>
        <b/>
        <sz val="13"/>
        <color indexed="8"/>
        <rFont val="Times New Roman"/>
        <family val="1"/>
      </rPr>
      <t>Nhiệm vụ 16:</t>
    </r>
    <r>
      <rPr>
        <sz val="13"/>
        <color indexed="8"/>
        <rFont val="Times New Roman"/>
        <family val="1"/>
      </rPr>
      <t xml:space="preserve"> tham gia hỗ trợ giải bóng đá khoa Cơ khí</t>
    </r>
  </si>
  <si>
    <t>CHUNG TRẦN THẾ VINH</t>
  </si>
  <si>
    <t>Sửa chữa máy móc thiết bị</t>
  </si>
  <si>
    <t>Hội thảo chuyên đề</t>
  </si>
  <si>
    <t>Huấn luyện Sv-HS tham gia kỳ thi tay nghề TP 2019</t>
  </si>
  <si>
    <t>chủ nhiệm câu lạc bộ tin học</t>
  </si>
  <si>
    <t>tham gia hỗ trợ tổ chức ngày tri ân thầy cô 20/11</t>
  </si>
  <si>
    <t>tham gia hỗ trợ giải bóng đá khoa Cơ khí</t>
  </si>
  <si>
    <r>
      <t xml:space="preserve">TRƯỜNG CAO ĐẲNG LÝ TỰ TRỌNG
 THÀNH PHỐ HỒ CHÍ MINH
</t>
    </r>
    <r>
      <rPr>
        <b/>
        <sz val="12"/>
        <rFont val="Times New Roman"/>
        <family val="1"/>
      </rPr>
      <t>ĐƠN VỊ: KHOA NHIỆT LẠNH</t>
    </r>
  </si>
  <si>
    <r>
      <rPr>
        <b/>
        <sz val="13"/>
        <color indexed="8"/>
        <rFont val="Times New Roman"/>
        <family val="1"/>
      </rPr>
      <t>Nhiệm vụ 11:</t>
    </r>
    <r>
      <rPr>
        <sz val="13"/>
        <color indexed="8"/>
        <rFont val="Times New Roman"/>
        <family val="1"/>
      </rPr>
      <t xml:space="preserve"> Tham gia triển lãm gian hàng ngày khai giảng 05/11/2019</t>
    </r>
  </si>
  <si>
    <r>
      <rPr>
        <b/>
        <sz val="13"/>
        <color indexed="8"/>
        <rFont val="Times New Roman"/>
        <family val="1"/>
      </rPr>
      <t>Nhiệm vụ 12:</t>
    </r>
    <r>
      <rPr>
        <sz val="13"/>
        <color indexed="8"/>
        <rFont val="Times New Roman"/>
        <family val="1"/>
      </rPr>
      <t xml:space="preserve"> Huấn luyện thi giỏi nghề thành phố 2019</t>
    </r>
  </si>
  <si>
    <r>
      <rPr>
        <b/>
        <sz val="13"/>
        <color indexed="8"/>
        <rFont val="Times New Roman"/>
        <family val="1"/>
      </rPr>
      <t>Nhiệm vụ 13:</t>
    </r>
    <r>
      <rPr>
        <sz val="13"/>
        <color indexed="8"/>
        <rFont val="Times New Roman"/>
        <family val="1"/>
      </rPr>
      <t xml:space="preserve"> tham gia hội thảo với công ty TASCO ngày 11/11/2019</t>
    </r>
  </si>
  <si>
    <t>Tham gia triển lãm gian hàng ngày khai giảng 05/11/2019</t>
  </si>
  <si>
    <t>Huấn luyện thi giỏi nghề thành phố 2019</t>
  </si>
  <si>
    <t>tham gia hội thảo với công ty TASCO ngày 11/11/2019</t>
  </si>
  <si>
    <r>
      <t xml:space="preserve">TRƯỜNG CAO ĐẲNG LÝ TỰ TRỌNG
 THÀNH PHỐ HỒ CHÍ MINH
</t>
    </r>
    <r>
      <rPr>
        <b/>
        <sz val="12"/>
        <rFont val="Times New Roman"/>
        <family val="1"/>
      </rPr>
      <t>ĐƠN VỊ: KHOA MAY - THỜI TRANG</t>
    </r>
  </si>
  <si>
    <r>
      <rPr>
        <b/>
        <sz val="13"/>
        <color indexed="8"/>
        <rFont val="Times New Roman"/>
        <family val="1"/>
      </rPr>
      <t>Nhiệm vụ 11:</t>
    </r>
    <r>
      <rPr>
        <sz val="13"/>
        <color indexed="8"/>
        <rFont val="Times New Roman"/>
        <family val="1"/>
      </rPr>
      <t xml:space="preserve"> Thực hiện minh chứng trường chất lượng cao</t>
    </r>
  </si>
  <si>
    <r>
      <rPr>
        <b/>
        <sz val="13"/>
        <color indexed="8"/>
        <rFont val="Times New Roman"/>
        <family val="1"/>
      </rPr>
      <t>Nhiệm vụ 12:</t>
    </r>
    <r>
      <rPr>
        <sz val="13"/>
        <color indexed="8"/>
        <rFont val="Times New Roman"/>
        <family val="1"/>
      </rPr>
      <t xml:space="preserve"> Tham gia ôn tập và hổ trợ thi HS giỏi cấp Thành phố</t>
    </r>
  </si>
  <si>
    <r>
      <rPr>
        <b/>
        <sz val="13"/>
        <color indexed="8"/>
        <rFont val="Times New Roman"/>
        <family val="1"/>
      </rPr>
      <t>Nhiệm vụ 13:</t>
    </r>
    <r>
      <rPr>
        <sz val="13"/>
        <color indexed="8"/>
        <rFont val="Times New Roman"/>
        <family val="1"/>
      </rPr>
      <t xml:space="preserve"> Tham gia triễn lãm thiết bị đào tạo</t>
    </r>
  </si>
  <si>
    <t>Thực hiện minh chứng trường chất lượng cao</t>
  </si>
  <si>
    <t>Tham gia ôn tập và hổ trợ thi HS giỏi cấp Thành phố</t>
  </si>
  <si>
    <t>Tham gia triễn lãm thiết bị đào tạo</t>
  </si>
  <si>
    <t>Hỗ trợ di dời kho vật tư</t>
  </si>
  <si>
    <t>Sắp xếp, phân loại hồ sơ nhân sự/scan lưu trữ hồ sơ điện tử</t>
  </si>
  <si>
    <t>Chuẩn bị báo cáo/ hồ sơ minh chứng phục vụ đón đoàn đánh giá chất lượng cao</t>
  </si>
  <si>
    <t>Góp ý các văn kiện dự thảo HN CBCC</t>
  </si>
  <si>
    <t>Tổng hợp, cắt dán bảng tượng trưng tài trợ thực hiện ngoài giờ</t>
  </si>
  <si>
    <t>Phân phối lịch đến các đối tác, các đơn vị ngoài trường</t>
  </si>
  <si>
    <t>Phát hiện và xử lý kịp thời sự việc đột xuất trong ca trực</t>
  </si>
  <si>
    <t>Trần Văn Cu Anh</t>
  </si>
  <si>
    <t>Huỳnh Thanh Nhàn</t>
  </si>
  <si>
    <t>Phạm Hữu Thành Phú</t>
  </si>
  <si>
    <t>Lê Hồng Phúc</t>
  </si>
  <si>
    <t>Nguyễn Hữu Xuân Vũ</t>
  </si>
  <si>
    <t>Phạm Hữu Tấn</t>
  </si>
  <si>
    <t>Nguyễn Tiến Hưng</t>
  </si>
  <si>
    <t>Đồng Anh Tuấn</t>
  </si>
  <si>
    <t>Lê Hồng Sơn</t>
  </si>
  <si>
    <t>Thầy Dũng, Yến, Nam</t>
  </si>
  <si>
    <r>
      <rPr>
        <b/>
        <sz val="13"/>
        <color indexed="8"/>
        <rFont val="Times New Roman"/>
        <family val="1"/>
      </rPr>
      <t>Nhiệm vụ 2:</t>
    </r>
    <r>
      <rPr>
        <sz val="13"/>
        <color indexed="8"/>
        <rFont val="Times New Roman"/>
        <family val="1"/>
      </rPr>
      <t xml:space="preserve"> Tham gia viết báo cáo đánh giá trường chất lượng cao</t>
    </r>
  </si>
  <si>
    <t>Thầy Dũng, Thầy Nam, Chị Hoa</t>
  </si>
  <si>
    <t>Thanh</t>
  </si>
  <si>
    <t>Thầy Dũng, Chị Mai</t>
  </si>
  <si>
    <t>Phục vụ Hội nghị CBCCVC</t>
  </si>
  <si>
    <t>Thầy Dũng, Thầy Nam, Chị Hoa, Xuân Mai, Ngọc Phượng, Ánh Phượng, Như Quỳnh, Phương Oanh, Hải Yến, Minh Ly, Nhung, Chì, Liễu, Vân</t>
  </si>
  <si>
    <t>Tham gia phục vụ Lễ khai giảng và Lễ nhà giáo 20/11</t>
  </si>
  <si>
    <r>
      <t xml:space="preserve">Thầy Dũng, Thầy Nam, Chị Hoa, Xuân Mai, Ngọc Phượng, Ánh Phượng, Như Quỳnh, Phương Oanh, Hải Yến, Minh Ly, Nhung, Chì, Liễu, Vân, Thanh + </t>
    </r>
    <r>
      <rPr>
        <b/>
        <sz val="12"/>
        <color indexed="8"/>
        <rFont val="Times New Roman"/>
        <family val="1"/>
      </rPr>
      <t>Cả tổ BV</t>
    </r>
  </si>
  <si>
    <t>Phục vụ các buổi tập huấn đào tạo về nghiệp vụ đánh giá, cấp chứng chỉ kỹ năng nghề quốc gia năm 2019</t>
  </si>
  <si>
    <t>Thầy Dũng, Xuân Mai, Minh Ly, Liễu, Nhung, Vân</t>
  </si>
  <si>
    <t>Phục vụ Lễ tốt nghiệp</t>
  </si>
  <si>
    <t>Thầy Dũng, Mai, Nhung, Cả tổ bảo vệ</t>
  </si>
  <si>
    <t>Hội thảo Khoa học năm 2019 về "Quản trị nhà trường thông minh"</t>
  </si>
  <si>
    <t>14/12/2019</t>
  </si>
  <si>
    <t>Mai, Ánh Phượng, Ngọc Phượng, Nhung, Quỳnh, Yến, Vân, Thanh</t>
  </si>
  <si>
    <t>Phục vụ đón tiếp đoàn Kiểm định trường chất lượng cao</t>
  </si>
  <si>
    <t>Thầy Dũng, Thầy Nam, Chị Hoa, Xuân Mai, Ngọc Phượng, Ánh Phượng, Như Quỳnh, Phương Oanh, Hải Yến, Minh Ly, Nhung, Chì, Liễu, Vân, Thanh, Phú, Nhàn, Chú Anh</t>
  </si>
  <si>
    <t>Thầy Dũng, cô Hoa, Thầy Nam</t>
  </si>
  <si>
    <r>
      <rPr>
        <b/>
        <sz val="13"/>
        <color indexed="8"/>
        <rFont val="Times New Roman"/>
        <family val="1"/>
      </rPr>
      <t>Nhiệm vụ 11:</t>
    </r>
    <r>
      <rPr>
        <sz val="13"/>
        <color indexed="8"/>
        <rFont val="Times New Roman"/>
        <family val="1"/>
      </rPr>
      <t xml:space="preserve"> Hỗ trợ di dời kho vật tư</t>
    </r>
  </si>
  <si>
    <t>29/11/2019</t>
  </si>
  <si>
    <t>Mai, Nhung, Oanh, Quỳnh, Ánh Phượng, Ngọc Phượng</t>
  </si>
  <si>
    <r>
      <rPr>
        <b/>
        <sz val="13"/>
        <color indexed="8"/>
        <rFont val="Times New Roman"/>
        <family val="1"/>
      </rPr>
      <t>Nhiệm vụ 12:</t>
    </r>
    <r>
      <rPr>
        <sz val="13"/>
        <color indexed="8"/>
        <rFont val="Times New Roman"/>
        <family val="1"/>
      </rPr>
      <t xml:space="preserve"> Sắp xếp, phân loại hồ sơ nhân sự/scan lưu trữ hồ sơ điện tử</t>
    </r>
  </si>
  <si>
    <t>Xuân Mai, Ngọc Phượng, Ánh Phượng, Như Quỳnh, Phương Oanh, Hải Yến, Nhung, Liễu, Chì</t>
  </si>
  <si>
    <r>
      <rPr>
        <b/>
        <sz val="13"/>
        <color indexed="8"/>
        <rFont val="Times New Roman"/>
        <family val="1"/>
      </rPr>
      <t>Nhiệm vụ 13:</t>
    </r>
    <r>
      <rPr>
        <sz val="13"/>
        <color indexed="8"/>
        <rFont val="Times New Roman"/>
        <family val="1"/>
      </rPr>
      <t xml:space="preserve"> Chuẩn bị báo cáo/ hồ sơ minh chứng phục vụ đón đoàn đánh giá chất lượng cao</t>
    </r>
  </si>
  <si>
    <r>
      <rPr>
        <b/>
        <sz val="13"/>
        <color indexed="8"/>
        <rFont val="Times New Roman"/>
        <family val="1"/>
      </rPr>
      <t>Nhiệm vụ 14:</t>
    </r>
    <r>
      <rPr>
        <sz val="13"/>
        <color indexed="8"/>
        <rFont val="Times New Roman"/>
        <family val="1"/>
      </rPr>
      <t xml:space="preserve"> Góp ý các văn kiện dự thảo HN CBCC</t>
    </r>
  </si>
  <si>
    <t>Thầy Dũng, Cô Hoa, Quỳnh, Ngọc Phượng, Ánh Phượng, Mai,</t>
  </si>
  <si>
    <r>
      <rPr>
        <b/>
        <sz val="13"/>
        <color indexed="8"/>
        <rFont val="Times New Roman"/>
        <family val="1"/>
      </rPr>
      <t>Nhiệm vụ 15:</t>
    </r>
    <r>
      <rPr>
        <sz val="13"/>
        <color indexed="8"/>
        <rFont val="Times New Roman"/>
        <family val="1"/>
      </rPr>
      <t xml:space="preserve"> Tổng hợp, cắt dán bảng tượng trưng tài trợ thực hiện ngoài giờ</t>
    </r>
  </si>
  <si>
    <t>Chị Hoa, Xuân Mai, Ngọc Phượng, Ánh Phượng, Như Quỳnh, Phương Oanh, Hải Yến,Nhung, Liễu, Nhàn, Phú</t>
  </si>
  <si>
    <r>
      <rPr>
        <b/>
        <sz val="13"/>
        <color indexed="8"/>
        <rFont val="Times New Roman"/>
        <family val="1"/>
      </rPr>
      <t>Nhiệm vụ 16:</t>
    </r>
    <r>
      <rPr>
        <sz val="13"/>
        <color indexed="8"/>
        <rFont val="Times New Roman"/>
        <family val="1"/>
      </rPr>
      <t xml:space="preserve"> Phân phối lịch đến các đối tác, các đơn vị ngoài trường</t>
    </r>
  </si>
  <si>
    <t>Thầy Dũng, Liễu, Ly, Chì, Yến, Thanh, Phú</t>
  </si>
  <si>
    <r>
      <rPr>
        <b/>
        <sz val="13"/>
        <color indexed="8"/>
        <rFont val="Times New Roman"/>
        <family val="1"/>
      </rPr>
      <t>Nhiệm vụ 17:</t>
    </r>
    <r>
      <rPr>
        <sz val="13"/>
        <color indexed="8"/>
        <rFont val="Times New Roman"/>
        <family val="1"/>
      </rPr>
      <t xml:space="preserve"> Phát hiện và xử lý kịp thời sự việc đột xuất trong ca trực</t>
    </r>
  </si>
  <si>
    <t>Nhán, Vũ, Hưng, Anh, Hiền</t>
  </si>
  <si>
    <t>Hỗ trợ tổ chức lễ khánh thành Trung tâm đào tạo nghề bánh</t>
  </si>
  <si>
    <t>Hỗ trợ xác nhận chứng chỉ tiếng Anh và Tin học</t>
  </si>
  <si>
    <t xml:space="preserve">- Tham gia phục vụ Hội thảo khoa học COSS2019
</t>
  </si>
  <si>
    <r>
      <rPr>
        <b/>
        <sz val="13"/>
        <color indexed="8"/>
        <rFont val="Times New Roman"/>
        <family val="1"/>
      </rPr>
      <t>Nhiệm vụ 11:</t>
    </r>
    <r>
      <rPr>
        <sz val="13"/>
        <color indexed="8"/>
        <rFont val="Times New Roman"/>
        <family val="1"/>
      </rPr>
      <t xml:space="preserve"> Hỗ trợ tổ chức lễ khánh thành Trung tâm đào tạo nghề bánh</t>
    </r>
  </si>
  <si>
    <r>
      <rPr>
        <b/>
        <sz val="13"/>
        <color indexed="8"/>
        <rFont val="Times New Roman"/>
        <family val="1"/>
      </rPr>
      <t>Nhiệm vụ 12:</t>
    </r>
    <r>
      <rPr>
        <sz val="13"/>
        <color indexed="8"/>
        <rFont val="Times New Roman"/>
        <family val="1"/>
      </rPr>
      <t xml:space="preserve"> Hỗ trợ xác nhận chứng chỉ tiếng Anh và Tin học</t>
    </r>
  </si>
  <si>
    <t>PHÓ TRƯỞNG ĐƠN VỊ
Nguyễn Ngọc Trang</t>
  </si>
  <si>
    <t>Nguyễn Ngọc Trang
Lê Tiến Dũng
Huỳnh Thị Cẩm Hoa</t>
  </si>
  <si>
    <t>- Tham gia phục vụ lễ khai giảng và khám sức khỏe cho HSSV
- Tham gia phục vụ Hội thảo khoa học COSS2019
- Các lớp tập huấn do Tổng cục GDNN và các Sở ngành tổ chức tại trường</t>
  </si>
  <si>
    <r>
      <rPr>
        <b/>
        <sz val="13"/>
        <color indexed="8"/>
        <rFont val="Times New Roman"/>
        <family val="1"/>
      </rPr>
      <t>Nhiệm vụ 11:</t>
    </r>
    <r>
      <rPr>
        <sz val="13"/>
        <color indexed="8"/>
        <rFont val="Times New Roman"/>
        <family val="1"/>
      </rPr>
      <t xml:space="preserve"> Tuyển sinh học viên khóa 1 và 2 cho dự án "BAKER"</t>
    </r>
  </si>
  <si>
    <r>
      <rPr>
        <b/>
        <sz val="13"/>
        <color indexed="8"/>
        <rFont val="Times New Roman"/>
        <family val="1"/>
      </rPr>
      <t>Nhiệm vụ 12:</t>
    </r>
    <r>
      <rPr>
        <sz val="13"/>
        <color indexed="8"/>
        <rFont val="Times New Roman"/>
        <family val="1"/>
      </rPr>
      <t xml:space="preserve"> Hỗ trợ tổ chức lễ khánh thành Trung tâm đào tạo nghề bánh</t>
    </r>
  </si>
  <si>
    <r>
      <rPr>
        <b/>
        <sz val="13"/>
        <color indexed="8"/>
        <rFont val="Times New Roman"/>
        <family val="1"/>
      </rPr>
      <t>Nhiệm vụ 13:</t>
    </r>
    <r>
      <rPr>
        <sz val="13"/>
        <color indexed="8"/>
        <rFont val="Times New Roman"/>
        <family val="1"/>
      </rPr>
      <t xml:space="preserve"> Hỗ trợ thi khảo sát tuyển sinh chương trình chất lượng cao chuyên ngành ô tô</t>
    </r>
  </si>
  <si>
    <t>TRƯỞNG ĐƠN VỊ
Nguyễn Ngọc Trang</t>
  </si>
  <si>
    <t>Tuyển sinh học viên khóa 1 và 2 cho dự án "BAKER"</t>
  </si>
  <si>
    <t>Hỗ trợ thi khảo sát tuyển sinh chương trình chất lượng cao chuyên ngành ô tô</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</si>
</sst>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0.0%"/>
    <numFmt numFmtId="165" formatCode="0_);\(0\)"/>
    <numFmt numFmtId="166" formatCode="0.0"/>
  </numFmts>
  <fonts count="101"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6"/>
      <name val="Times New Roman"/>
      <family val="1"/>
    </font>
    <font>
      <sz val="13"/>
      <color rgb="FFFF0000"/>
      <name val="Times New Roman"/>
      <family val="1"/>
    </font>
    <font>
      <b/>
      <sz val="10"/>
      <name val="Times New Roman"/>
      <family val="1"/>
    </font>
    <font>
      <sz val="11"/>
      <color theme="1"/>
      <name val="Times New Roman"/>
      <family val="1"/>
    </font>
    <font>
      <b/>
      <sz val="11"/>
      <color indexed="8"/>
      <name val="Times New Roman"/>
      <family val="1"/>
    </font>
    <font>
      <b/>
      <sz val="11"/>
      <color theme="1"/>
      <name val="Times New Roman"/>
      <family val="1"/>
    </font>
    <font>
      <b/>
      <sz val="12"/>
      <name val="Times New Roman"/>
      <family val="1"/>
    </font>
    <font>
      <sz val="13"/>
      <color indexed="8"/>
      <name val="Times New Roman"/>
      <family val="1"/>
    </font>
    <font>
      <b/>
      <sz val="12"/>
      <color theme="1"/>
      <name val="Times New Roman"/>
      <family val="1"/>
    </font>
    <font>
      <sz val="12"/>
      <color theme="1"/>
      <name val="Times New Roman"/>
      <family val="1"/>
    </font>
    <font>
      <b/>
      <sz val="14"/>
      <color theme="1"/>
      <name val="Times New Roman"/>
      <family val="1"/>
    </font>
    <font>
      <b/>
      <sz val="13"/>
      <color indexed="8"/>
      <name val="Times New Roman"/>
      <family val="1"/>
    </font>
    <font>
      <sz val="13"/>
      <color theme="1"/>
      <name val="Times New Roman"/>
      <family val="1"/>
    </font>
    <font>
      <sz val="10"/>
      <name val="VNI-Times"/>
    </font>
    <font>
      <b/>
      <sz val="11"/>
      <name val="Times New Roman"/>
      <family val="1"/>
    </font>
    <font>
      <b/>
      <sz val="14"/>
      <name val="Times New Roman"/>
      <family val="1"/>
    </font>
    <font>
      <sz val="12"/>
      <name val="Times New Roman"/>
      <family val="1"/>
    </font>
    <font>
      <sz val="11"/>
      <name val="Times New Roman"/>
      <family val="1"/>
    </font>
    <font>
      <b/>
      <sz val="16"/>
      <name val="Times New Roman"/>
      <family val="1"/>
    </font>
    <font>
      <sz val="12"/>
      <color indexed="8"/>
      <name val="Times New Roman"/>
      <family val="1"/>
    </font>
    <font>
      <sz val="14"/>
      <color theme="1"/>
      <name val="Times New Roman"/>
      <family val="1"/>
    </font>
    <font>
      <b/>
      <sz val="13"/>
      <color theme="1"/>
      <name val="Times New Roman"/>
      <family val="1"/>
    </font>
    <font>
      <sz val="14"/>
      <name val="Times New Roman"/>
      <family val="1"/>
    </font>
    <font>
      <b/>
      <sz val="12"/>
      <color indexed="8"/>
      <name val="Times New Roman"/>
      <family val="1"/>
    </font>
    <font>
      <sz val="9"/>
      <name val="Times New Roman"/>
      <family val="1"/>
    </font>
    <font>
      <sz val="11"/>
      <name val="Calibri"/>
      <family val="2"/>
      <scheme val="minor"/>
    </font>
    <font>
      <sz val="9"/>
      <color indexed="81"/>
      <name val="Tahoma"/>
      <family val="2"/>
    </font>
    <font>
      <b/>
      <sz val="9"/>
      <color indexed="81"/>
      <name val="Tahoma"/>
      <family val="2"/>
    </font>
    <font>
      <b/>
      <sz val="13"/>
      <color indexed="10"/>
      <name val="Times New Roman"/>
      <family val="1"/>
    </font>
    <font>
      <sz val="14"/>
      <name val="Calibri"/>
      <family val="2"/>
      <scheme val="minor"/>
    </font>
    <font>
      <b/>
      <sz val="12"/>
      <color indexed="10"/>
      <name val="Times New Roman"/>
      <family val="1"/>
    </font>
    <font>
      <sz val="10"/>
      <name val="Times New Roman"/>
      <family val="1"/>
    </font>
    <font>
      <sz val="11"/>
      <color indexed="8"/>
      <name val="Times New Roman"/>
      <family val="1"/>
    </font>
    <font>
      <sz val="11"/>
      <color theme="1"/>
      <name val="Calibri"/>
      <family val="2"/>
      <scheme val="minor"/>
    </font>
    <font>
      <sz val="11"/>
      <color rgb="FF000000"/>
      <name val="Times New Roman"/>
      <family val="1"/>
    </font>
    <font>
      <sz val="13"/>
      <color rgb="FF000000"/>
      <name val="Times New Roman"/>
      <family val="1"/>
    </font>
    <font>
      <sz val="14"/>
      <color theme="1"/>
      <name val="Calibri"/>
      <family val="2"/>
      <scheme val="minor"/>
    </font>
    <font>
      <sz val="14"/>
      <color rgb="FF000000"/>
      <name val="Times New Roman"/>
      <family val="1"/>
    </font>
    <font>
      <sz val="12"/>
      <color rgb="FF000000"/>
      <name val="Times New Roman"/>
      <family val="1"/>
    </font>
    <font>
      <sz val="10"/>
      <color rgb="FF000000"/>
      <name val="Times New Roman"/>
      <family val="1"/>
    </font>
    <font>
      <b/>
      <sz val="11"/>
      <color indexed="10"/>
      <name val="Times New Roman"/>
      <family val="1"/>
    </font>
    <font>
      <sz val="8"/>
      <color theme="1"/>
      <name val="Times New Roman"/>
      <family val="1"/>
    </font>
    <font>
      <sz val="11"/>
      <color rgb="FFFF0000"/>
      <name val="Times New Roman"/>
      <family val="1"/>
    </font>
    <font>
      <i/>
      <sz val="12"/>
      <color theme="1"/>
      <name val="Times New Roman"/>
      <family val="1"/>
    </font>
    <font>
      <sz val="14"/>
      <color rgb="FFFF0000"/>
      <name val="Times New Roman"/>
      <family val="1"/>
    </font>
    <font>
      <sz val="11"/>
      <color rgb="FFFF0000"/>
      <name val="Calibri"/>
      <family val="2"/>
      <scheme val="minor"/>
    </font>
    <font>
      <sz val="9"/>
      <color theme="1"/>
      <name val="Times New Roman"/>
      <family val="1"/>
    </font>
    <font>
      <b/>
      <sz val="14"/>
      <color rgb="FF000000"/>
      <name val="Times New Roman"/>
      <family val="1"/>
    </font>
    <font>
      <b/>
      <sz val="13"/>
      <color rgb="FFFF0000"/>
      <name val="Times New Roman"/>
      <family val="1"/>
    </font>
    <font>
      <b/>
      <sz val="11"/>
      <color rgb="FFFF0000"/>
      <name val="Times New Roman"/>
      <family val="1"/>
    </font>
    <font>
      <sz val="12"/>
      <color rgb="FFFF0000"/>
      <name val="Times New Roman"/>
      <family val="1"/>
    </font>
    <font>
      <b/>
      <sz val="11"/>
      <color rgb="FF000000"/>
      <name val="Times New Roman"/>
      <family val="1"/>
    </font>
    <font>
      <sz val="10"/>
      <color theme="1"/>
      <name val="Times New Roman"/>
      <family val="1"/>
    </font>
    <font>
      <sz val="10"/>
      <color indexed="8"/>
      <name val="Times New Roman"/>
      <family val="1"/>
    </font>
    <font>
      <sz val="8"/>
      <color rgb="FF000000"/>
      <name val="Times New Roman"/>
      <family val="1"/>
    </font>
    <font>
      <b/>
      <sz val="8"/>
      <name val="Times New Roman"/>
      <family val="1"/>
    </font>
    <font>
      <b/>
      <sz val="9"/>
      <name val="Times New Roman"/>
      <family val="1"/>
    </font>
    <font>
      <b/>
      <sz val="9"/>
      <color indexed="8"/>
      <name val="Times New Roman"/>
      <family val="1"/>
    </font>
    <font>
      <b/>
      <sz val="9"/>
      <color indexed="10"/>
      <name val="Times New Roman"/>
      <family val="1"/>
    </font>
    <font>
      <b/>
      <sz val="9"/>
      <color theme="1"/>
      <name val="Times New Roman"/>
      <family val="1"/>
    </font>
    <font>
      <sz val="7"/>
      <name val="Times New Roman"/>
      <family val="1"/>
    </font>
    <font>
      <sz val="7"/>
      <color rgb="FF000000"/>
      <name val="Times New Roman"/>
      <family val="1"/>
    </font>
    <font>
      <b/>
      <sz val="10"/>
      <color indexed="8"/>
      <name val="Times New Roman"/>
      <family val="1"/>
    </font>
    <font>
      <b/>
      <sz val="10"/>
      <color theme="1"/>
      <name val="Times New Roman"/>
      <family val="1"/>
    </font>
    <font>
      <b/>
      <sz val="8"/>
      <color theme="1"/>
      <name val="Times New Roman"/>
      <family val="1"/>
    </font>
    <font>
      <b/>
      <sz val="10"/>
      <color rgb="FF000000"/>
      <name val="Times New Roman"/>
      <family val="1"/>
    </font>
    <font>
      <sz val="10"/>
      <color rgb="FFFF0000"/>
      <name val="Times New Roman"/>
      <family val="1"/>
    </font>
    <font>
      <b/>
      <sz val="12"/>
      <color rgb="FFFF0000"/>
      <name val="Times New Roman"/>
      <family val="1"/>
    </font>
    <font>
      <b/>
      <sz val="16"/>
      <color theme="1"/>
      <name val="Times New Roman"/>
      <family val="1"/>
    </font>
    <font>
      <sz val="16"/>
      <color theme="1"/>
      <name val="Calibri"/>
      <family val="2"/>
      <scheme val="minor"/>
    </font>
    <font>
      <b/>
      <sz val="10"/>
      <color indexed="10"/>
      <name val="Times New Roman"/>
      <family val="1"/>
    </font>
    <font>
      <sz val="8"/>
      <color rgb="FFFF0000"/>
      <name val="Times New Roman"/>
      <family val="1"/>
    </font>
    <font>
      <sz val="9"/>
      <color rgb="FFFF0000"/>
      <name val="Times New Roman"/>
      <family val="1"/>
    </font>
    <font>
      <b/>
      <sz val="11"/>
      <color theme="1"/>
      <name val="Calibri"/>
      <family val="2"/>
      <scheme val="minor"/>
    </font>
    <font>
      <sz val="14"/>
      <color indexed="8"/>
      <name val="Times New Roman"/>
      <family val="1"/>
    </font>
    <font>
      <b/>
      <i/>
      <sz val="13"/>
      <color indexed="8"/>
      <name val="Times New Roman"/>
      <family val="1"/>
    </font>
    <font>
      <sz val="13"/>
      <color indexed="9"/>
      <name val="Times New Roman"/>
      <family val="1"/>
    </font>
    <font>
      <sz val="13"/>
      <color indexed="13"/>
      <name val="Times New Roman"/>
      <family val="1"/>
    </font>
    <font>
      <b/>
      <sz val="12"/>
      <color rgb="FFFF0000"/>
      <name val="Calibri"/>
      <family val="2"/>
      <scheme val="minor"/>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FFFF00"/>
        <bgColor indexed="64"/>
      </patternFill>
    </fill>
    <fill>
      <patternFill patternType="solid">
        <fgColor rgb="FF92D050"/>
        <bgColor indexed="64"/>
      </patternFill>
    </fill>
    <fill>
      <patternFill patternType="solid">
        <fgColor rgb="FF99FFCC"/>
        <bgColor indexed="64"/>
      </patternFill>
    </fill>
    <fill>
      <patternFill patternType="solid">
        <fgColor rgb="FFCCFFFF"/>
        <bgColor indexed="64"/>
      </patternFill>
    </fill>
  </fills>
  <borders count="3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rgb="FF000000"/>
      </right>
      <top style="thin">
        <color indexed="64"/>
      </top>
      <bottom style="thin">
        <color indexed="64"/>
      </bottom>
      <diagonal/>
    </border>
    <border>
      <left style="double">
        <color indexed="64"/>
      </left>
      <right/>
      <top style="thin">
        <color indexed="64"/>
      </top>
      <bottom style="thin">
        <color indexed="64"/>
      </bottom>
      <diagonal/>
    </border>
  </borders>
  <cellStyleXfs count="60">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xf numFmtId="0" fontId="19" fillId="0" borderId="0"/>
    <xf numFmtId="0" fontId="35" fillId="0" borderId="0"/>
    <xf numFmtId="0" fontId="1" fillId="0" borderId="0"/>
  </cellStyleXfs>
  <cellXfs count="884">
    <xf numFmtId="0" fontId="0" fillId="0" borderId="0" xfId="0"/>
    <xf numFmtId="0" fontId="0" fillId="0" borderId="0" xfId="0" applyAlignment="1">
      <alignment vertical="center"/>
    </xf>
    <xf numFmtId="0" fontId="20" fillId="0" borderId="10" xfId="51" applyFont="1" applyFill="1" applyBorder="1" applyAlignment="1">
      <alignment horizontal="center" vertical="center"/>
    </xf>
    <xf numFmtId="0" fontId="24" fillId="0" borderId="0" xfId="51" applyFont="1" applyFill="1" applyAlignment="1"/>
    <xf numFmtId="0" fontId="29" fillId="0" borderId="10" xfId="0" applyFont="1" applyFill="1" applyBorder="1" applyAlignment="1" applyProtection="1">
      <alignment horizontal="center" vertical="center" wrapText="1"/>
      <protection locked="0"/>
    </xf>
    <xf numFmtId="9" fontId="21" fillId="0" borderId="10" xfId="51" applyNumberFormat="1" applyFont="1" applyFill="1" applyBorder="1" applyAlignment="1">
      <alignment horizontal="center" vertical="center"/>
    </xf>
    <xf numFmtId="0" fontId="30" fillId="0" borderId="10" xfId="51" applyFont="1" applyFill="1" applyBorder="1" applyAlignment="1">
      <alignment horizontal="center" vertical="center" wrapText="1"/>
    </xf>
    <xf numFmtId="164" fontId="34" fillId="0" borderId="10" xfId="1" applyNumberFormat="1" applyFont="1" applyFill="1" applyBorder="1" applyAlignment="1">
      <alignment horizontal="center" vertical="center"/>
    </xf>
    <xf numFmtId="9" fontId="29" fillId="0" borderId="10" xfId="1" applyNumberFormat="1" applyFont="1" applyFill="1" applyBorder="1" applyAlignment="1">
      <alignment horizontal="center" vertical="center"/>
    </xf>
    <xf numFmtId="0" fontId="24" fillId="0" borderId="0" xfId="51" applyFont="1" applyFill="1" applyAlignment="1">
      <alignment horizontal="center" vertical="center"/>
    </xf>
    <xf numFmtId="0" fontId="25" fillId="0" borderId="10" xfId="0" quotePrefix="1" applyFont="1" applyBorder="1" applyAlignment="1">
      <alignment horizontal="center" vertical="center"/>
    </xf>
    <xf numFmtId="0" fontId="25" fillId="0" borderId="10" xfId="0" applyFont="1" applyBorder="1" applyAlignment="1">
      <alignment horizontal="center" vertical="center"/>
    </xf>
    <xf numFmtId="0" fontId="21" fillId="0" borderId="13" xfId="51" quotePrefix="1" applyFont="1" applyFill="1" applyBorder="1" applyAlignment="1">
      <alignment horizontal="center" vertical="center"/>
    </xf>
    <xf numFmtId="0" fontId="21" fillId="0" borderId="15" xfId="57" applyFont="1" applyFill="1" applyBorder="1" applyAlignment="1">
      <alignment horizontal="left" vertical="center"/>
    </xf>
    <xf numFmtId="14" fontId="25" fillId="0" borderId="10" xfId="0" applyNumberFormat="1" applyFont="1" applyBorder="1" applyAlignment="1">
      <alignment horizontal="center" vertical="center"/>
    </xf>
    <xf numFmtId="0" fontId="21" fillId="0" borderId="11" xfId="58" applyFont="1" applyFill="1" applyBorder="1" applyAlignment="1">
      <alignment vertical="center" wrapText="1"/>
    </xf>
    <xf numFmtId="0" fontId="21" fillId="0" borderId="10" xfId="51" applyFont="1" applyFill="1" applyBorder="1" applyAlignment="1">
      <alignment horizontal="left" vertical="center"/>
    </xf>
    <xf numFmtId="0" fontId="37" fillId="0" borderId="10" xfId="51" applyFont="1" applyFill="1" applyBorder="1" applyAlignment="1">
      <alignment horizontal="center" vertical="center"/>
    </xf>
    <xf numFmtId="14" fontId="25" fillId="0" borderId="10" xfId="0" applyNumberFormat="1" applyFont="1" applyBorder="1" applyAlignment="1">
      <alignment horizontal="center" vertical="center" wrapText="1"/>
    </xf>
    <xf numFmtId="0" fontId="0" fillId="0" borderId="0" xfId="0" applyFill="1" applyAlignment="1">
      <alignment vertical="center"/>
    </xf>
    <xf numFmtId="0" fontId="21" fillId="0" borderId="13" xfId="51" applyFont="1" applyFill="1" applyBorder="1" applyAlignment="1">
      <alignment horizontal="left" vertical="center"/>
    </xf>
    <xf numFmtId="0" fontId="24" fillId="0" borderId="0" xfId="51" applyFont="1" applyFill="1" applyAlignment="1">
      <alignment vertical="center"/>
    </xf>
    <xf numFmtId="0" fontId="44" fillId="0" borderId="0" xfId="51" applyFont="1" applyFill="1" applyBorder="1" applyAlignment="1">
      <alignment horizontal="center" vertical="center"/>
    </xf>
    <xf numFmtId="0" fontId="44" fillId="0" borderId="10" xfId="51" quotePrefix="1" applyFont="1" applyFill="1" applyBorder="1" applyAlignment="1">
      <alignment horizontal="center" vertical="center"/>
    </xf>
    <xf numFmtId="0" fontId="44" fillId="0" borderId="10" xfId="51" applyFont="1" applyFill="1" applyBorder="1" applyAlignment="1">
      <alignment horizontal="justify" vertical="center"/>
    </xf>
    <xf numFmtId="165" fontId="46" fillId="0" borderId="10" xfId="51" applyNumberFormat="1" applyFont="1" applyFill="1" applyBorder="1" applyAlignment="1">
      <alignment horizontal="center" vertical="center"/>
    </xf>
    <xf numFmtId="0" fontId="44" fillId="0" borderId="10" xfId="51" applyFont="1" applyFill="1" applyBorder="1" applyAlignment="1">
      <alignment horizontal="justify" vertical="center" wrapText="1"/>
    </xf>
    <xf numFmtId="0" fontId="44" fillId="0" borderId="10" xfId="51" quotePrefix="1" applyFont="1" applyFill="1" applyBorder="1" applyAlignment="1">
      <alignment horizontal="justify" vertical="center" wrapText="1"/>
    </xf>
    <xf numFmtId="9" fontId="44" fillId="0" borderId="11" xfId="0" applyNumberFormat="1" applyFont="1" applyBorder="1" applyAlignment="1">
      <alignment horizontal="center" vertical="center" wrapText="1"/>
    </xf>
    <xf numFmtId="0" fontId="29" fillId="0" borderId="0" xfId="0" applyFont="1" applyFill="1" applyBorder="1" applyAlignment="1" applyProtection="1">
      <alignment horizontal="center" vertical="center" wrapText="1"/>
      <protection locked="0"/>
    </xf>
    <xf numFmtId="0" fontId="29" fillId="0" borderId="0" xfId="0" applyFont="1" applyFill="1" applyBorder="1" applyAlignment="1" applyProtection="1">
      <alignment horizontal="justify" vertical="center" wrapText="1"/>
      <protection locked="0"/>
    </xf>
    <xf numFmtId="0" fontId="25" fillId="0" borderId="0" xfId="0" quotePrefix="1" applyFont="1" applyBorder="1" applyAlignment="1">
      <alignment horizontal="center" vertical="center"/>
    </xf>
    <xf numFmtId="0" fontId="25" fillId="0" borderId="0" xfId="0" applyFont="1" applyBorder="1" applyAlignment="1">
      <alignment horizontal="center" vertical="center"/>
    </xf>
    <xf numFmtId="0" fontId="25" fillId="0" borderId="0" xfId="0" applyFont="1" applyBorder="1" applyAlignment="1">
      <alignment horizontal="center" vertical="center" wrapText="1"/>
    </xf>
    <xf numFmtId="0" fontId="21" fillId="0" borderId="15" xfId="58" applyFont="1" applyFill="1" applyBorder="1" applyAlignment="1">
      <alignment vertical="center" wrapText="1"/>
    </xf>
    <xf numFmtId="0" fontId="21" fillId="0" borderId="15" xfId="58" applyFont="1" applyFill="1" applyBorder="1" applyAlignment="1">
      <alignment vertical="center"/>
    </xf>
    <xf numFmtId="0" fontId="21" fillId="0" borderId="11" xfId="58" applyFont="1" applyFill="1" applyBorder="1" applyAlignment="1">
      <alignment vertical="center"/>
    </xf>
    <xf numFmtId="14" fontId="25" fillId="0" borderId="10" xfId="0" quotePrefix="1" applyNumberFormat="1" applyFont="1" applyBorder="1" applyAlignment="1">
      <alignment horizontal="center" vertical="center" wrapText="1"/>
    </xf>
    <xf numFmtId="9" fontId="37" fillId="0" borderId="11" xfId="0" applyNumberFormat="1" applyFont="1" applyBorder="1" applyAlignment="1">
      <alignment horizontal="center" vertical="center" wrapText="1"/>
    </xf>
    <xf numFmtId="0" fontId="51" fillId="0" borderId="0" xfId="0" applyFont="1" applyAlignment="1">
      <alignment vertical="center"/>
    </xf>
    <xf numFmtId="0" fontId="27" fillId="0" borderId="10" xfId="0" applyFont="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0" fontId="27" fillId="0" borderId="11" xfId="0" applyFont="1" applyBorder="1" applyAlignment="1">
      <alignment horizontal="center" vertical="center" wrapText="1"/>
    </xf>
    <xf numFmtId="0" fontId="28" fillId="0" borderId="11" xfId="51" applyFont="1" applyFill="1" applyBorder="1" applyAlignment="1">
      <alignment horizontal="center" vertical="center" wrapText="1"/>
    </xf>
    <xf numFmtId="0" fontId="24" fillId="0" borderId="0" xfId="51" applyFont="1" applyFill="1" applyAlignment="1">
      <alignment horizontal="center"/>
    </xf>
    <xf numFmtId="0" fontId="28" fillId="0" borderId="10" xfId="1" applyFont="1" applyFill="1" applyBorder="1" applyAlignment="1">
      <alignment horizontal="center" vertical="center" wrapText="1"/>
    </xf>
    <xf numFmtId="0" fontId="0" fillId="0" borderId="0" xfId="0" applyAlignment="1">
      <alignment horizontal="center" vertical="center"/>
    </xf>
    <xf numFmtId="0" fontId="28" fillId="0" borderId="10" xfId="51" applyFont="1" applyFill="1" applyBorder="1" applyAlignment="1">
      <alignment horizontal="center" vertical="center" wrapText="1"/>
    </xf>
    <xf numFmtId="0" fontId="28" fillId="0" borderId="22" xfId="51" applyFont="1" applyFill="1" applyBorder="1" applyAlignment="1">
      <alignment horizontal="center" vertical="center" wrapText="1"/>
    </xf>
    <xf numFmtId="0" fontId="28" fillId="0" borderId="10" xfId="1" applyFont="1" applyFill="1" applyBorder="1" applyAlignment="1">
      <alignment horizontal="center" vertical="center" wrapText="1"/>
    </xf>
    <xf numFmtId="0" fontId="20" fillId="0" borderId="13" xfId="51" applyFont="1" applyFill="1" applyBorder="1" applyAlignment="1">
      <alignment horizontal="center" vertical="center"/>
    </xf>
    <xf numFmtId="0" fontId="20" fillId="0" borderId="13"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0" fillId="0" borderId="0" xfId="0" applyAlignment="1">
      <alignment horizontal="center" vertical="center"/>
    </xf>
    <xf numFmtId="0" fontId="24" fillId="0" borderId="0" xfId="51" applyFont="1" applyFill="1" applyAlignment="1">
      <alignment horizontal="center"/>
    </xf>
    <xf numFmtId="0" fontId="28" fillId="0" borderId="11" xfId="51" applyFont="1" applyFill="1" applyBorder="1" applyAlignment="1">
      <alignment horizontal="center" vertical="center" wrapText="1"/>
    </xf>
    <xf numFmtId="0" fontId="28" fillId="0" borderId="10" xfId="51" applyFont="1" applyFill="1" applyBorder="1" applyAlignment="1">
      <alignment horizontal="center" vertical="center" wrapText="1"/>
    </xf>
    <xf numFmtId="0" fontId="44" fillId="0" borderId="10" xfId="51" applyFont="1" applyFill="1" applyBorder="1" applyAlignment="1">
      <alignment horizontal="center" vertical="center"/>
    </xf>
    <xf numFmtId="0" fontId="47" fillId="0" borderId="0" xfId="0" applyFont="1" applyAlignment="1">
      <alignment vertical="center"/>
    </xf>
    <xf numFmtId="0" fontId="51" fillId="0" borderId="10" xfId="0" applyFont="1" applyBorder="1" applyAlignment="1">
      <alignment vertical="center"/>
    </xf>
    <xf numFmtId="0" fontId="51" fillId="0" borderId="10" xfId="0" applyFont="1" applyFill="1" applyBorder="1" applyAlignment="1">
      <alignment vertical="center"/>
    </xf>
    <xf numFmtId="0" fontId="51" fillId="0" borderId="0" xfId="0" applyFont="1" applyFill="1" applyAlignment="1">
      <alignment vertical="center"/>
    </xf>
    <xf numFmtId="0" fontId="51" fillId="0" borderId="0" xfId="0" applyFont="1" applyBorder="1" applyAlignment="1">
      <alignment vertical="center"/>
    </xf>
    <xf numFmtId="0" fontId="51" fillId="0" borderId="0" xfId="0" applyFont="1" applyBorder="1" applyAlignment="1">
      <alignment horizontal="center" vertical="center"/>
    </xf>
    <xf numFmtId="0" fontId="47" fillId="0" borderId="0" xfId="0" applyFont="1" applyAlignment="1">
      <alignment horizontal="center" vertical="center"/>
    </xf>
    <xf numFmtId="0" fontId="30" fillId="0" borderId="0" xfId="0" applyFont="1" applyAlignment="1">
      <alignment horizontal="center"/>
    </xf>
    <xf numFmtId="0" fontId="24" fillId="0" borderId="18" xfId="51" applyFont="1" applyFill="1" applyBorder="1" applyAlignment="1">
      <alignment horizontal="center" vertical="center"/>
    </xf>
    <xf numFmtId="0" fontId="0" fillId="0" borderId="0" xfId="0" applyAlignment="1">
      <alignment horizontal="center" vertical="center"/>
    </xf>
    <xf numFmtId="0" fontId="28" fillId="0" borderId="18" xfId="51" applyFont="1" applyFill="1" applyBorder="1" applyAlignment="1">
      <alignment horizontal="center" vertical="center"/>
    </xf>
    <xf numFmtId="0" fontId="28" fillId="0" borderId="11" xfId="51" applyFont="1" applyFill="1" applyBorder="1" applyAlignment="1">
      <alignment horizontal="center" vertical="center" wrapText="1"/>
    </xf>
    <xf numFmtId="0" fontId="20" fillId="0" borderId="16" xfId="51" applyFont="1" applyFill="1" applyBorder="1" applyAlignment="1">
      <alignment horizontal="left" vertical="center"/>
    </xf>
    <xf numFmtId="0" fontId="56" fillId="0" borderId="10" xfId="0" applyNumberFormat="1" applyFont="1" applyFill="1" applyBorder="1" applyAlignment="1" applyProtection="1">
      <alignment horizontal="center" vertical="center"/>
    </xf>
    <xf numFmtId="0" fontId="56" fillId="24" borderId="10" xfId="0" applyNumberFormat="1" applyFont="1" applyFill="1" applyBorder="1" applyAlignment="1" applyProtection="1">
      <alignment horizontal="center" vertical="center"/>
    </xf>
    <xf numFmtId="0" fontId="39" fillId="0" borderId="10" xfId="0" applyNumberFormat="1" applyFont="1" applyFill="1" applyBorder="1" applyAlignment="1" applyProtection="1">
      <alignment horizontal="center" vertical="center"/>
    </xf>
    <xf numFmtId="0" fontId="36" fillId="0" borderId="0" xfId="51" applyFont="1" applyFill="1" applyAlignment="1">
      <alignment horizontal="center"/>
    </xf>
    <xf numFmtId="0" fontId="36" fillId="0" borderId="16" xfId="51" applyFont="1" applyFill="1" applyBorder="1" applyAlignment="1">
      <alignment horizontal="center" vertical="center"/>
    </xf>
    <xf numFmtId="0" fontId="55" fillId="0" borderId="0" xfId="0" applyFont="1" applyAlignment="1">
      <alignment horizontal="center"/>
    </xf>
    <xf numFmtId="0" fontId="38" fillId="0" borderId="10" xfId="0" applyFont="1" applyFill="1" applyBorder="1" applyAlignment="1">
      <alignment horizontal="left" vertical="center" wrapText="1"/>
    </xf>
    <xf numFmtId="0" fontId="38" fillId="0" borderId="10" xfId="0" applyFont="1" applyFill="1" applyBorder="1" applyAlignment="1">
      <alignment horizontal="center" vertical="center" wrapText="1"/>
    </xf>
    <xf numFmtId="0" fontId="31" fillId="0" borderId="10" xfId="0" applyFont="1" applyFill="1" applyBorder="1" applyAlignment="1">
      <alignment horizontal="left" vertical="center" wrapText="1"/>
    </xf>
    <xf numFmtId="0" fontId="42" fillId="0" borderId="11" xfId="0" applyFont="1" applyFill="1" applyBorder="1" applyAlignment="1">
      <alignment horizontal="left" vertical="center" wrapText="1"/>
    </xf>
    <xf numFmtId="0" fontId="42" fillId="0" borderId="10" xfId="0" applyFont="1" applyFill="1" applyBorder="1" applyAlignment="1">
      <alignment horizontal="center" vertical="center" wrapText="1"/>
    </xf>
    <xf numFmtId="0" fontId="28" fillId="0" borderId="20" xfId="58" applyFont="1" applyFill="1" applyBorder="1" applyAlignment="1">
      <alignment vertical="center"/>
    </xf>
    <xf numFmtId="0" fontId="30" fillId="24" borderId="18" xfId="0" applyFont="1" applyFill="1" applyBorder="1" applyAlignment="1">
      <alignment horizontal="left" vertical="center" wrapText="1"/>
    </xf>
    <xf numFmtId="0" fontId="56" fillId="0" borderId="10" xfId="0" applyNumberFormat="1" applyFont="1" applyFill="1" applyBorder="1" applyAlignment="1" applyProtection="1">
      <alignment horizontal="center"/>
    </xf>
    <xf numFmtId="0" fontId="39" fillId="0" borderId="12" xfId="0" applyNumberFormat="1" applyFont="1" applyFill="1" applyBorder="1" applyAlignment="1" applyProtection="1">
      <alignment horizontal="center" vertical="center"/>
    </xf>
    <xf numFmtId="0" fontId="36" fillId="0" borderId="0" xfId="58" applyFont="1" applyFill="1" applyBorder="1" applyAlignment="1">
      <alignment horizontal="center" vertical="center"/>
    </xf>
    <xf numFmtId="0" fontId="27" fillId="24" borderId="0" xfId="0" applyFont="1" applyFill="1" applyBorder="1" applyAlignment="1">
      <alignment horizontal="center" vertical="center" wrapText="1"/>
    </xf>
    <xf numFmtId="166" fontId="51" fillId="0" borderId="0" xfId="0" applyNumberFormat="1" applyFont="1" applyBorder="1" applyAlignment="1">
      <alignment vertical="center"/>
    </xf>
    <xf numFmtId="0" fontId="33" fillId="0" borderId="10" xfId="0" applyFont="1" applyFill="1" applyBorder="1" applyAlignment="1" applyProtection="1">
      <alignment horizontal="center" vertical="center" wrapText="1"/>
      <protection locked="0"/>
    </xf>
    <xf numFmtId="0" fontId="38" fillId="0" borderId="0" xfId="51" applyFont="1" applyFill="1" applyAlignment="1" applyProtection="1">
      <alignment vertical="top" wrapText="1"/>
      <protection locked="0"/>
    </xf>
    <xf numFmtId="0" fontId="24" fillId="0" borderId="0" xfId="51" applyFont="1" applyFill="1" applyAlignment="1" applyProtection="1">
      <alignment horizontal="center" vertical="center"/>
      <protection locked="0"/>
    </xf>
    <xf numFmtId="0" fontId="24" fillId="0" borderId="0" xfId="51" applyFont="1" applyFill="1" applyAlignment="1" applyProtection="1">
      <protection locked="0"/>
    </xf>
    <xf numFmtId="0" fontId="0" fillId="0" borderId="0" xfId="0" applyProtection="1">
      <protection locked="0"/>
    </xf>
    <xf numFmtId="0" fontId="24" fillId="0" borderId="0" xfId="51" applyFont="1" applyFill="1" applyAlignment="1" applyProtection="1">
      <alignment horizontal="center"/>
      <protection locked="0"/>
    </xf>
    <xf numFmtId="0" fontId="0" fillId="0" borderId="0" xfId="0" applyAlignment="1" applyProtection="1">
      <alignment vertical="center"/>
      <protection locked="0"/>
    </xf>
    <xf numFmtId="0" fontId="28" fillId="0" borderId="10" xfId="51" applyFont="1" applyFill="1" applyBorder="1" applyAlignment="1" applyProtection="1">
      <alignment horizontal="center" vertical="center" wrapText="1"/>
      <protection locked="0"/>
    </xf>
    <xf numFmtId="165" fontId="39" fillId="0" borderId="13" xfId="51" applyNumberFormat="1" applyFont="1" applyFill="1" applyBorder="1" applyAlignment="1" applyProtection="1">
      <alignment horizontal="center" vertical="center"/>
      <protection locked="0"/>
    </xf>
    <xf numFmtId="0" fontId="21" fillId="0" borderId="13" xfId="51" quotePrefix="1" applyFont="1" applyFill="1" applyBorder="1" applyAlignment="1" applyProtection="1">
      <alignment horizontal="center" vertical="center"/>
      <protection locked="0"/>
    </xf>
    <xf numFmtId="9" fontId="21" fillId="0" borderId="10" xfId="51" applyNumberFormat="1" applyFont="1" applyFill="1" applyBorder="1" applyAlignment="1" applyProtection="1">
      <alignment horizontal="center" vertical="center"/>
      <protection locked="0"/>
    </xf>
    <xf numFmtId="164" fontId="34" fillId="0" borderId="10" xfId="1" applyNumberFormat="1" applyFont="1" applyFill="1" applyBorder="1" applyAlignment="1" applyProtection="1">
      <alignment horizontal="center" vertical="center"/>
      <protection locked="0"/>
    </xf>
    <xf numFmtId="164" fontId="34" fillId="0" borderId="10" xfId="1" quotePrefix="1" applyNumberFormat="1" applyFont="1" applyFill="1" applyBorder="1" applyAlignment="1" applyProtection="1">
      <alignment horizontal="center" vertical="center"/>
    </xf>
    <xf numFmtId="9" fontId="29" fillId="0" borderId="10" xfId="1" applyNumberFormat="1" applyFont="1" applyFill="1" applyBorder="1" applyAlignment="1" applyProtection="1">
      <alignment horizontal="center" vertical="center"/>
    </xf>
    <xf numFmtId="0" fontId="20" fillId="0" borderId="10" xfId="51" applyFont="1" applyFill="1" applyBorder="1" applyAlignment="1" applyProtection="1">
      <alignment horizontal="center" vertical="center"/>
    </xf>
    <xf numFmtId="0" fontId="0" fillId="0" borderId="0" xfId="0" applyFill="1" applyAlignment="1" applyProtection="1">
      <alignment vertical="center"/>
      <protection locked="0"/>
    </xf>
    <xf numFmtId="0" fontId="0" fillId="0" borderId="0" xfId="0" applyAlignment="1" applyProtection="1">
      <alignment horizontal="center" vertical="center"/>
      <protection locked="0"/>
    </xf>
    <xf numFmtId="0" fontId="27" fillId="0" borderId="10" xfId="0"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5" fillId="0" borderId="10" xfId="0" applyFont="1" applyBorder="1" applyAlignment="1" applyProtection="1">
      <alignment horizontal="center" vertical="center"/>
      <protection locked="0"/>
    </xf>
    <xf numFmtId="9" fontId="37" fillId="0" borderId="11" xfId="0" applyNumberFormat="1" applyFont="1" applyBorder="1" applyAlignment="1" applyProtection="1">
      <alignment horizontal="center" vertical="center" wrapText="1"/>
      <protection locked="0"/>
    </xf>
    <xf numFmtId="9" fontId="44" fillId="0" borderId="11" xfId="0" applyNumberFormat="1" applyFont="1" applyBorder="1" applyAlignment="1" applyProtection="1">
      <alignment horizontal="center" vertical="center" wrapText="1"/>
      <protection locked="0"/>
    </xf>
    <xf numFmtId="0" fontId="25" fillId="0" borderId="0" xfId="0" quotePrefix="1" applyFont="1" applyBorder="1" applyAlignment="1" applyProtection="1">
      <alignment horizontal="center" vertical="center"/>
      <protection locked="0"/>
    </xf>
    <xf numFmtId="0" fontId="25" fillId="0" borderId="0" xfId="0" applyFont="1" applyBorder="1" applyAlignment="1" applyProtection="1">
      <alignment horizontal="center" vertical="center"/>
      <protection locked="0"/>
    </xf>
    <xf numFmtId="0" fontId="25" fillId="0" borderId="0" xfId="0" applyFont="1" applyBorder="1" applyAlignment="1" applyProtection="1">
      <alignment horizontal="center" vertical="center" wrapText="1"/>
      <protection locked="0"/>
    </xf>
    <xf numFmtId="0" fontId="44" fillId="0" borderId="10" xfId="51" applyFont="1" applyFill="1" applyBorder="1" applyAlignment="1">
      <alignment horizontal="center" vertical="center" wrapText="1"/>
    </xf>
    <xf numFmtId="0" fontId="21" fillId="0" borderId="10" xfId="57" applyFont="1" applyFill="1" applyBorder="1" applyAlignment="1" applyProtection="1">
      <alignment horizontal="left" vertical="center"/>
      <protection locked="0"/>
    </xf>
    <xf numFmtId="164" fontId="34" fillId="0" borderId="10" xfId="1" quotePrefix="1" applyNumberFormat="1" applyFont="1" applyFill="1" applyBorder="1" applyAlignment="1" applyProtection="1">
      <alignment horizontal="center" vertical="center"/>
      <protection locked="0"/>
    </xf>
    <xf numFmtId="9" fontId="29" fillId="0" borderId="10" xfId="1" applyNumberFormat="1" applyFont="1" applyFill="1" applyBorder="1" applyAlignment="1" applyProtection="1">
      <alignment horizontal="center" vertical="center"/>
      <protection locked="0"/>
    </xf>
    <xf numFmtId="0" fontId="20" fillId="0" borderId="10" xfId="51" applyFont="1" applyFill="1" applyBorder="1" applyAlignment="1" applyProtection="1">
      <alignment horizontal="center" vertical="center"/>
      <protection locked="0"/>
    </xf>
    <xf numFmtId="0" fontId="58" fillId="0" borderId="0" xfId="0" applyFont="1" applyProtection="1">
      <protection locked="0"/>
    </xf>
    <xf numFmtId="0" fontId="58" fillId="0" borderId="0" xfId="0" applyFont="1" applyAlignment="1" applyProtection="1">
      <alignment vertical="center"/>
      <protection locked="0"/>
    </xf>
    <xf numFmtId="0" fontId="58" fillId="0" borderId="0" xfId="0" applyFont="1" applyAlignment="1" applyProtection="1">
      <alignment horizontal="center" vertical="center"/>
      <protection locked="0"/>
    </xf>
    <xf numFmtId="0" fontId="21" fillId="0" borderId="15" xfId="57" applyFont="1" applyFill="1" applyBorder="1" applyAlignment="1" applyProtection="1">
      <alignment horizontal="left" vertical="center"/>
      <protection locked="0"/>
    </xf>
    <xf numFmtId="0" fontId="21" fillId="0" borderId="11" xfId="58" applyFont="1" applyFill="1" applyBorder="1" applyAlignment="1" applyProtection="1">
      <alignment vertical="center" wrapText="1"/>
      <protection locked="0"/>
    </xf>
    <xf numFmtId="0" fontId="21" fillId="0" borderId="15" xfId="58" applyFont="1" applyFill="1" applyBorder="1" applyAlignment="1" applyProtection="1">
      <alignment vertical="center" wrapText="1"/>
      <protection locked="0"/>
    </xf>
    <xf numFmtId="0" fontId="21" fillId="0" borderId="15" xfId="58" applyFont="1" applyFill="1" applyBorder="1" applyAlignment="1" applyProtection="1">
      <alignment vertical="center"/>
      <protection locked="0"/>
    </xf>
    <xf numFmtId="0" fontId="21" fillId="0" borderId="11" xfId="58" applyFont="1" applyFill="1" applyBorder="1" applyAlignment="1" applyProtection="1">
      <alignment vertical="center"/>
      <protection locked="0"/>
    </xf>
    <xf numFmtId="0" fontId="25" fillId="0" borderId="0" xfId="0" applyFont="1" applyAlignment="1" applyProtection="1">
      <alignment vertical="center"/>
      <protection locked="0"/>
    </xf>
    <xf numFmtId="0" fontId="25" fillId="0" borderId="0" xfId="0" applyFont="1" applyFill="1" applyAlignment="1" applyProtection="1">
      <alignment vertical="center"/>
      <protection locked="0"/>
    </xf>
    <xf numFmtId="0" fontId="30" fillId="0" borderId="0" xfId="0" applyFont="1" applyAlignment="1" applyProtection="1">
      <alignment vertical="center"/>
      <protection locked="0"/>
    </xf>
    <xf numFmtId="0" fontId="47" fillId="0" borderId="0" xfId="0" applyFont="1" applyProtection="1">
      <protection locked="0"/>
    </xf>
    <xf numFmtId="0" fontId="47" fillId="0" borderId="0" xfId="0" applyFont="1" applyAlignment="1" applyProtection="1">
      <alignment vertical="center"/>
      <protection locked="0"/>
    </xf>
    <xf numFmtId="0" fontId="24" fillId="0" borderId="10" xfId="51" applyFont="1" applyFill="1" applyBorder="1" applyAlignment="1" applyProtection="1">
      <alignment horizontal="center" vertical="center" wrapText="1"/>
      <protection locked="0"/>
    </xf>
    <xf numFmtId="9" fontId="38" fillId="0" borderId="10" xfId="51" applyNumberFormat="1" applyFont="1" applyFill="1" applyBorder="1" applyAlignment="1" applyProtection="1">
      <alignment horizontal="center" vertical="center"/>
      <protection locked="0"/>
    </xf>
    <xf numFmtId="0" fontId="28" fillId="0" borderId="10" xfId="51" applyFont="1" applyFill="1" applyBorder="1" applyAlignment="1" applyProtection="1">
      <alignment horizontal="center" vertical="center"/>
    </xf>
    <xf numFmtId="0" fontId="47" fillId="0" borderId="0" xfId="0" applyFont="1" applyFill="1" applyAlignment="1" applyProtection="1">
      <alignment vertical="center"/>
      <protection locked="0"/>
    </xf>
    <xf numFmtId="0" fontId="47" fillId="0" borderId="0" xfId="0" applyFont="1" applyAlignment="1" applyProtection="1">
      <alignment horizontal="center" vertical="center"/>
      <protection locked="0"/>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38" fillId="0" borderId="0" xfId="51" applyFont="1" applyFill="1" applyAlignment="1" applyProtection="1">
      <alignment horizontal="center" vertical="top" wrapText="1"/>
      <protection locked="0"/>
    </xf>
    <xf numFmtId="0" fontId="28" fillId="0" borderId="10" xfId="51" applyFont="1" applyFill="1" applyBorder="1" applyAlignment="1" applyProtection="1">
      <alignment horizontal="center" vertical="center" wrapText="1"/>
      <protection locked="0"/>
    </xf>
    <xf numFmtId="0" fontId="0" fillId="0" borderId="0" xfId="0" applyAlignment="1">
      <alignment horizontal="center" vertical="center"/>
    </xf>
    <xf numFmtId="0" fontId="36" fillId="0" borderId="10" xfId="51" applyFont="1" applyFill="1" applyBorder="1" applyAlignment="1" applyProtection="1">
      <alignment horizontal="center" vertical="center" wrapText="1"/>
      <protection locked="0"/>
    </xf>
    <xf numFmtId="164" fontId="21" fillId="0" borderId="10" xfId="1" applyNumberFormat="1" applyFont="1" applyFill="1" applyBorder="1" applyAlignment="1" applyProtection="1">
      <alignment horizontal="center" vertical="center"/>
      <protection locked="0"/>
    </xf>
    <xf numFmtId="0" fontId="25" fillId="0" borderId="10" xfId="0" applyFont="1" applyBorder="1" applyAlignment="1" applyProtection="1">
      <alignment horizontal="center" vertical="center" wrapText="1"/>
      <protection locked="0"/>
    </xf>
    <xf numFmtId="0" fontId="31" fillId="0" borderId="0" xfId="0" applyFont="1" applyAlignment="1" applyProtection="1">
      <alignment vertical="center"/>
      <protection locked="0"/>
    </xf>
    <xf numFmtId="0" fontId="57" fillId="0" borderId="10" xfId="0" applyNumberFormat="1" applyFont="1" applyFill="1" applyBorder="1" applyAlignment="1" applyProtection="1">
      <alignment horizontal="right" vertical="center" wrapText="1"/>
      <protection locked="0"/>
    </xf>
    <xf numFmtId="9" fontId="37" fillId="0" borderId="10" xfId="0" applyNumberFormat="1" applyFont="1" applyBorder="1" applyAlignment="1" applyProtection="1">
      <alignment horizontal="center" vertical="center" wrapText="1"/>
      <protection locked="0"/>
    </xf>
    <xf numFmtId="0" fontId="42" fillId="0" borderId="0" xfId="0" applyFont="1" applyAlignment="1" applyProtection="1">
      <alignment horizontal="center" vertical="center"/>
      <protection locked="0"/>
    </xf>
    <xf numFmtId="0" fontId="39" fillId="0" borderId="15" xfId="57" applyFont="1" applyFill="1" applyBorder="1" applyAlignment="1" applyProtection="1">
      <alignment horizontal="left" vertical="center"/>
      <protection locked="0"/>
    </xf>
    <xf numFmtId="0" fontId="0" fillId="0" borderId="0" xfId="0" applyFill="1" applyProtection="1">
      <protection locked="0"/>
    </xf>
    <xf numFmtId="0" fontId="21" fillId="0" borderId="13" xfId="51" applyFont="1" applyFill="1" applyBorder="1" applyAlignment="1" applyProtection="1">
      <alignment horizontal="left" vertical="center"/>
      <protection locked="0"/>
    </xf>
    <xf numFmtId="0" fontId="46" fillId="0" borderId="13" xfId="51" applyFont="1" applyFill="1" applyBorder="1" applyAlignment="1" applyProtection="1">
      <alignment horizontal="left" vertical="center"/>
      <protection locked="0"/>
    </xf>
    <xf numFmtId="0" fontId="53" fillId="0" borderId="13" xfId="51" applyFont="1" applyFill="1" applyBorder="1" applyAlignment="1" applyProtection="1">
      <alignment horizontal="left" vertical="center"/>
      <protection locked="0"/>
    </xf>
    <xf numFmtId="0" fontId="27" fillId="0" borderId="10" xfId="0" applyFont="1" applyFill="1" applyBorder="1" applyAlignment="1" applyProtection="1">
      <alignment horizontal="center" vertical="center" wrapText="1"/>
      <protection locked="0"/>
    </xf>
    <xf numFmtId="0" fontId="27" fillId="0" borderId="11" xfId="0" applyFont="1" applyFill="1" applyBorder="1" applyAlignment="1" applyProtection="1">
      <alignment horizontal="center" vertical="center" wrapText="1"/>
      <protection locked="0"/>
    </xf>
    <xf numFmtId="0" fontId="25" fillId="0" borderId="10" xfId="0" applyFont="1" applyFill="1" applyBorder="1" applyAlignment="1" applyProtection="1">
      <alignment horizontal="center" vertical="center"/>
      <protection locked="0"/>
    </xf>
    <xf numFmtId="9" fontId="37" fillId="0" borderId="11" xfId="0" applyNumberFormat="1" applyFont="1" applyFill="1" applyBorder="1" applyAlignment="1" applyProtection="1">
      <alignment horizontal="center" vertical="center" wrapText="1"/>
      <protection locked="0"/>
    </xf>
    <xf numFmtId="9" fontId="44" fillId="0" borderId="11" xfId="0" applyNumberFormat="1" applyFont="1" applyFill="1" applyBorder="1" applyAlignment="1" applyProtection="1">
      <alignment horizontal="center" vertical="center" wrapText="1"/>
      <protection locked="0"/>
    </xf>
    <xf numFmtId="0" fontId="25" fillId="0" borderId="0" xfId="0" quotePrefix="1" applyFont="1" applyFill="1" applyBorder="1" applyAlignment="1" applyProtection="1">
      <alignment horizontal="center" vertical="center"/>
      <protection locked="0"/>
    </xf>
    <xf numFmtId="0" fontId="25" fillId="0" borderId="0" xfId="0" applyFont="1" applyFill="1" applyBorder="1" applyAlignment="1" applyProtection="1">
      <alignment horizontal="center" vertical="center"/>
      <protection locked="0"/>
    </xf>
    <xf numFmtId="0" fontId="25" fillId="0" borderId="0" xfId="0" applyFont="1" applyFill="1" applyBorder="1" applyAlignment="1" applyProtection="1">
      <alignment horizontal="center" vertical="center" wrapText="1"/>
      <protection locked="0"/>
    </xf>
    <xf numFmtId="0" fontId="0" fillId="0" borderId="0" xfId="0" applyFill="1" applyAlignment="1" applyProtection="1">
      <alignment horizontal="center" vertical="center"/>
      <protection locked="0"/>
    </xf>
    <xf numFmtId="0" fontId="25" fillId="0" borderId="0" xfId="0" applyFont="1" applyFill="1" applyAlignment="1" applyProtection="1">
      <alignment horizontal="center" vertical="center"/>
      <protection locked="0"/>
    </xf>
    <xf numFmtId="164" fontId="63" fillId="0" borderId="10" xfId="1" applyNumberFormat="1" applyFont="1" applyFill="1" applyBorder="1" applyAlignment="1" applyProtection="1">
      <alignment horizontal="center" vertical="center"/>
      <protection locked="0"/>
    </xf>
    <xf numFmtId="164" fontId="31" fillId="0" borderId="10" xfId="1" quotePrefix="1" applyNumberFormat="1" applyFont="1" applyFill="1" applyBorder="1" applyAlignment="1" applyProtection="1">
      <alignment horizontal="center" vertical="center"/>
    </xf>
    <xf numFmtId="9" fontId="41" fillId="0" borderId="10" xfId="1" applyNumberFormat="1" applyFont="1" applyFill="1" applyBorder="1" applyAlignment="1" applyProtection="1">
      <alignment horizontal="center" vertical="center"/>
    </xf>
    <xf numFmtId="0" fontId="21" fillId="0" borderId="10" xfId="51" applyFont="1" applyFill="1" applyBorder="1" applyAlignment="1" applyProtection="1">
      <alignment horizontal="left" vertical="center"/>
      <protection locked="0"/>
    </xf>
    <xf numFmtId="9" fontId="27" fillId="0" borderId="11" xfId="0" applyNumberFormat="1" applyFont="1" applyBorder="1" applyAlignment="1" applyProtection="1">
      <alignment horizontal="center" vertical="center" wrapText="1"/>
      <protection locked="0"/>
    </xf>
    <xf numFmtId="0" fontId="0" fillId="0" borderId="10" xfId="0" applyFill="1" applyBorder="1" applyAlignment="1" applyProtection="1">
      <alignment vertical="center"/>
      <protection locked="0"/>
    </xf>
    <xf numFmtId="0" fontId="33" fillId="0" borderId="10" xfId="0" applyFont="1" applyFill="1" applyBorder="1" applyAlignment="1" applyProtection="1">
      <alignment horizontal="center" vertical="center" wrapText="1"/>
      <protection locked="0"/>
    </xf>
    <xf numFmtId="14" fontId="25" fillId="0" borderId="15" xfId="0" quotePrefix="1"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32" fillId="0" borderId="0" xfId="0" applyFont="1" applyAlignment="1" applyProtection="1">
      <alignment horizontal="center" vertical="center"/>
      <protection locked="0"/>
    </xf>
    <xf numFmtId="0" fontId="27" fillId="0" borderId="10" xfId="0" applyFont="1" applyFill="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29" fillId="26" borderId="11" xfId="0" applyFont="1" applyFill="1" applyBorder="1" applyAlignment="1" applyProtection="1">
      <alignment horizontal="justify" vertical="center" wrapText="1"/>
      <protection locked="0"/>
    </xf>
    <xf numFmtId="0" fontId="28" fillId="0" borderId="10" xfId="51" applyFont="1" applyFill="1" applyBorder="1" applyAlignment="1" applyProtection="1">
      <alignment horizontal="center" vertical="center" wrapText="1"/>
      <protection locked="0"/>
    </xf>
    <xf numFmtId="0" fontId="44" fillId="0" borderId="10" xfId="0" applyFont="1" applyFill="1" applyBorder="1" applyAlignment="1">
      <alignment vertical="center" wrapText="1"/>
    </xf>
    <xf numFmtId="14" fontId="25" fillId="0" borderId="15" xfId="0" quotePrefix="1" applyNumberFormat="1" applyFont="1" applyFill="1" applyBorder="1" applyAlignment="1" applyProtection="1">
      <alignment horizontal="center" vertical="center" wrapText="1"/>
      <protection locked="0"/>
    </xf>
    <xf numFmtId="0" fontId="37" fillId="0" borderId="10" xfId="51" applyFont="1" applyFill="1" applyBorder="1" applyAlignment="1">
      <alignment horizontal="center" vertical="center" wrapText="1"/>
    </xf>
    <xf numFmtId="164" fontId="34" fillId="0" borderId="10" xfId="1" applyNumberFormat="1" applyFont="1" applyFill="1" applyBorder="1" applyAlignment="1" applyProtection="1">
      <alignment horizontal="center" vertical="center"/>
      <protection locked="0"/>
    </xf>
    <xf numFmtId="164" fontId="23" fillId="0" borderId="10" xfId="1" applyNumberFormat="1" applyFont="1" applyFill="1" applyBorder="1" applyAlignment="1" applyProtection="1">
      <alignment horizontal="center" vertical="center"/>
      <protection locked="0"/>
    </xf>
    <xf numFmtId="0" fontId="44" fillId="25" borderId="10" xfId="51" quotePrefix="1" applyFont="1" applyFill="1" applyBorder="1" applyAlignment="1">
      <alignment horizontal="center" vertical="center"/>
    </xf>
    <xf numFmtId="0" fontId="44" fillId="25" borderId="10" xfId="51" applyFont="1" applyFill="1" applyBorder="1" applyAlignment="1">
      <alignment horizontal="justify" vertical="center"/>
    </xf>
    <xf numFmtId="0" fontId="44" fillId="25" borderId="10" xfId="51" applyFont="1" applyFill="1" applyBorder="1" applyAlignment="1">
      <alignment horizontal="center" vertical="center"/>
    </xf>
    <xf numFmtId="0" fontId="51" fillId="25" borderId="10" xfId="0" applyFont="1" applyFill="1" applyBorder="1" applyAlignment="1">
      <alignment vertical="center"/>
    </xf>
    <xf numFmtId="0" fontId="51" fillId="25" borderId="0" xfId="0" applyFont="1" applyFill="1" applyAlignment="1">
      <alignment vertical="center"/>
    </xf>
    <xf numFmtId="0" fontId="44" fillId="25" borderId="10" xfId="51" applyFont="1" applyFill="1" applyBorder="1" applyAlignment="1">
      <alignment horizontal="center" vertical="center" wrapText="1"/>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5" fillId="0" borderId="11" xfId="0"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30" fillId="0" borderId="0" xfId="0" applyFont="1" applyAlignment="1" applyProtection="1">
      <alignment horizontal="center" vertical="center"/>
      <protection locked="0"/>
    </xf>
    <xf numFmtId="0" fontId="29" fillId="0" borderId="11" xfId="0" applyFont="1" applyFill="1" applyBorder="1" applyAlignment="1" applyProtection="1">
      <alignment horizontal="justify" vertical="center" wrapText="1"/>
      <protection locked="0"/>
    </xf>
    <xf numFmtId="0" fontId="38" fillId="0" borderId="11" xfId="0" applyFont="1" applyFill="1" applyBorder="1" applyAlignment="1" applyProtection="1">
      <alignment horizontal="left" vertical="center" wrapText="1"/>
      <protection locked="0"/>
    </xf>
    <xf numFmtId="14" fontId="25" fillId="24" borderId="11" xfId="0" quotePrefix="1" applyNumberFormat="1" applyFont="1" applyFill="1" applyBorder="1" applyAlignment="1" applyProtection="1">
      <alignment horizontal="center" vertical="center" wrapText="1"/>
      <protection locked="0"/>
    </xf>
    <xf numFmtId="14" fontId="25" fillId="24" borderId="12" xfId="0" quotePrefix="1" applyNumberFormat="1" applyFont="1" applyFill="1" applyBorder="1" applyAlignment="1" applyProtection="1">
      <alignment horizontal="center" vertical="center" wrapText="1"/>
      <protection locked="0"/>
    </xf>
    <xf numFmtId="0" fontId="28" fillId="0" borderId="10" xfId="51" applyFont="1" applyFill="1" applyBorder="1" applyAlignment="1" applyProtection="1">
      <alignment horizontal="center" vertical="center" wrapText="1"/>
      <protection locked="0"/>
    </xf>
    <xf numFmtId="0" fontId="57" fillId="24" borderId="10" xfId="0" applyNumberFormat="1" applyFont="1" applyFill="1" applyBorder="1" applyAlignment="1" applyProtection="1">
      <alignment horizontal="center" vertical="center"/>
    </xf>
    <xf numFmtId="164" fontId="34" fillId="26" borderId="10" xfId="1" applyNumberFormat="1" applyFont="1" applyFill="1" applyBorder="1" applyAlignment="1" applyProtection="1">
      <alignment horizontal="center" vertical="center"/>
      <protection locked="0"/>
    </xf>
    <xf numFmtId="0" fontId="57" fillId="24" borderId="10" xfId="0" applyNumberFormat="1" applyFont="1" applyFill="1" applyBorder="1" applyAlignment="1" applyProtection="1"/>
    <xf numFmtId="0" fontId="57" fillId="24" borderId="10" xfId="0" applyNumberFormat="1" applyFont="1" applyFill="1" applyBorder="1" applyAlignment="1" applyProtection="1">
      <alignment vertical="center"/>
    </xf>
    <xf numFmtId="0" fontId="57" fillId="0" borderId="10" xfId="0" applyNumberFormat="1" applyFont="1" applyFill="1" applyBorder="1" applyAlignment="1" applyProtection="1"/>
    <xf numFmtId="0" fontId="57" fillId="0" borderId="10" xfId="0" applyNumberFormat="1" applyFont="1" applyFill="1" applyBorder="1" applyAlignment="1" applyProtection="1">
      <alignment horizontal="center" vertical="center"/>
    </xf>
    <xf numFmtId="9" fontId="69" fillId="0" borderId="10" xfId="0" applyNumberFormat="1" applyFont="1" applyBorder="1" applyAlignment="1">
      <alignment horizontal="center" vertical="center"/>
    </xf>
    <xf numFmtId="0" fontId="32" fillId="0" borderId="11" xfId="0" applyFont="1" applyBorder="1" applyAlignment="1" applyProtection="1">
      <alignment horizontal="center" vertical="center" wrapText="1"/>
      <protection locked="0"/>
    </xf>
    <xf numFmtId="164" fontId="32" fillId="0" borderId="11" xfId="0" applyNumberFormat="1" applyFont="1" applyBorder="1" applyAlignment="1" applyProtection="1">
      <alignment horizontal="center" vertical="center" wrapText="1"/>
      <protection locked="0"/>
    </xf>
    <xf numFmtId="9" fontId="32" fillId="0" borderId="11" xfId="0" applyNumberFormat="1" applyFont="1" applyBorder="1" applyAlignment="1" applyProtection="1">
      <alignment horizontal="center" vertical="center" wrapText="1"/>
      <protection locked="0"/>
    </xf>
    <xf numFmtId="0" fontId="27" fillId="24" borderId="11" xfId="0" applyFont="1" applyFill="1" applyBorder="1" applyAlignment="1" applyProtection="1">
      <alignment horizontal="center" vertical="center" wrapText="1"/>
      <protection locked="0"/>
    </xf>
    <xf numFmtId="0" fontId="27" fillId="24" borderId="15" xfId="0" applyFont="1" applyFill="1" applyBorder="1" applyAlignment="1" applyProtection="1">
      <alignment horizontal="center" vertical="center" wrapText="1"/>
      <protection locked="0"/>
    </xf>
    <xf numFmtId="0" fontId="27" fillId="24" borderId="12" xfId="0" applyFont="1" applyFill="1" applyBorder="1" applyAlignment="1" applyProtection="1">
      <alignment horizontal="center" vertical="center" wrapText="1"/>
      <protection locked="0"/>
    </xf>
    <xf numFmtId="0" fontId="44" fillId="25" borderId="10" xfId="0" applyFont="1" applyFill="1" applyBorder="1" applyAlignment="1">
      <alignment horizontal="center" vertical="center"/>
    </xf>
    <xf numFmtId="0" fontId="44" fillId="25" borderId="10" xfId="0" applyFont="1" applyFill="1" applyBorder="1" applyAlignment="1">
      <alignment vertical="center"/>
    </xf>
    <xf numFmtId="0" fontId="70" fillId="0" borderId="13" xfId="51" applyFont="1" applyFill="1" applyBorder="1" applyAlignment="1">
      <alignment horizontal="center" vertical="center"/>
    </xf>
    <xf numFmtId="0" fontId="70" fillId="0" borderId="16" xfId="51" applyFont="1" applyFill="1" applyBorder="1" applyAlignment="1">
      <alignment horizontal="left" vertical="center"/>
    </xf>
    <xf numFmtId="0" fontId="71" fillId="0" borderId="0" xfId="51" applyFont="1" applyFill="1" applyBorder="1" applyAlignment="1">
      <alignment horizontal="center" vertical="center"/>
    </xf>
    <xf numFmtId="0" fontId="67" fillId="0" borderId="0" xfId="0" applyFont="1" applyAlignment="1">
      <alignment vertical="center"/>
    </xf>
    <xf numFmtId="0" fontId="67" fillId="0" borderId="0" xfId="0" applyFont="1"/>
    <xf numFmtId="0" fontId="67" fillId="0" borderId="0" xfId="0" applyFont="1" applyAlignment="1">
      <alignment horizontal="center" vertical="center"/>
    </xf>
    <xf numFmtId="0" fontId="23" fillId="0" borderId="13" xfId="51" quotePrefix="1" applyFont="1" applyFill="1" applyBorder="1" applyAlignment="1" applyProtection="1">
      <alignment horizontal="center" vertical="center"/>
      <protection locked="0"/>
    </xf>
    <xf numFmtId="0" fontId="23" fillId="0" borderId="10" xfId="57" applyFont="1" applyFill="1" applyBorder="1" applyAlignment="1" applyProtection="1">
      <alignment horizontal="left" vertical="center"/>
      <protection locked="0"/>
    </xf>
    <xf numFmtId="0" fontId="23" fillId="24" borderId="10" xfId="0" applyNumberFormat="1" applyFont="1" applyFill="1" applyBorder="1" applyAlignment="1" applyProtection="1">
      <alignment horizontal="center" vertical="center"/>
    </xf>
    <xf numFmtId="9" fontId="23" fillId="0" borderId="10" xfId="51" applyNumberFormat="1" applyFont="1" applyFill="1" applyBorder="1" applyAlignment="1" applyProtection="1">
      <alignment horizontal="center" vertical="center"/>
      <protection locked="0"/>
    </xf>
    <xf numFmtId="164" fontId="23" fillId="26" borderId="10" xfId="1" applyNumberFormat="1" applyFont="1" applyFill="1" applyBorder="1" applyAlignment="1" applyProtection="1">
      <alignment horizontal="center" vertical="center"/>
      <protection locked="0"/>
    </xf>
    <xf numFmtId="164" fontId="23" fillId="0" borderId="10" xfId="1" quotePrefix="1" applyNumberFormat="1" applyFont="1" applyFill="1" applyBorder="1" applyAlignment="1" applyProtection="1">
      <alignment horizontal="center" vertical="center"/>
      <protection locked="0"/>
    </xf>
    <xf numFmtId="9" fontId="23" fillId="0" borderId="10" xfId="1" applyNumberFormat="1" applyFont="1" applyFill="1" applyBorder="1" applyAlignment="1" applyProtection="1">
      <alignment horizontal="center" vertical="center"/>
      <protection locked="0"/>
    </xf>
    <xf numFmtId="0" fontId="70" fillId="0" borderId="10" xfId="51" applyFont="1" applyFill="1" applyBorder="1" applyAlignment="1" applyProtection="1">
      <alignment horizontal="center" vertical="center"/>
      <protection locked="0"/>
    </xf>
    <xf numFmtId="0" fontId="23" fillId="24" borderId="10" xfId="0" applyNumberFormat="1" applyFont="1" applyFill="1" applyBorder="1" applyAlignment="1" applyProtection="1"/>
    <xf numFmtId="9" fontId="23" fillId="0" borderId="10" xfId="1" applyNumberFormat="1" applyFont="1" applyFill="1" applyBorder="1" applyAlignment="1" applyProtection="1">
      <alignment horizontal="center" vertical="center"/>
    </xf>
    <xf numFmtId="0" fontId="70" fillId="0" borderId="10" xfId="51" applyFont="1" applyFill="1" applyBorder="1" applyAlignment="1" applyProtection="1">
      <alignment horizontal="center" vertical="center"/>
    </xf>
    <xf numFmtId="0" fontId="23" fillId="24" borderId="10" xfId="0" applyNumberFormat="1" applyFont="1" applyFill="1" applyBorder="1" applyAlignment="1" applyProtection="1">
      <alignment vertical="center"/>
    </xf>
    <xf numFmtId="0" fontId="23" fillId="0" borderId="10" xfId="0" applyNumberFormat="1" applyFont="1" applyFill="1" applyBorder="1" applyAlignment="1" applyProtection="1"/>
    <xf numFmtId="0" fontId="23" fillId="0" borderId="10" xfId="0" applyNumberFormat="1" applyFont="1" applyFill="1" applyBorder="1" applyAlignment="1" applyProtection="1">
      <alignment horizontal="center" vertical="center"/>
    </xf>
    <xf numFmtId="0" fontId="42" fillId="0" borderId="10" xfId="0" applyFont="1" applyBorder="1" applyAlignment="1" applyProtection="1">
      <alignment horizontal="center" vertical="center"/>
      <protection locked="0"/>
    </xf>
    <xf numFmtId="0" fontId="59" fillId="0" borderId="10" xfId="0" applyNumberFormat="1" applyFont="1" applyFill="1" applyBorder="1" applyAlignment="1" applyProtection="1">
      <alignment horizontal="right"/>
      <protection locked="0"/>
    </xf>
    <xf numFmtId="0" fontId="21" fillId="0" borderId="10" xfId="58" applyFont="1" applyFill="1" applyBorder="1" applyAlignment="1" applyProtection="1">
      <alignment vertical="center"/>
      <protection locked="0"/>
    </xf>
    <xf numFmtId="9" fontId="73" fillId="0" borderId="10" xfId="0" applyNumberFormat="1" applyFont="1" applyBorder="1" applyAlignment="1">
      <alignment horizontal="center" vertical="center"/>
    </xf>
    <xf numFmtId="164" fontId="27" fillId="0" borderId="11" xfId="0" applyNumberFormat="1" applyFont="1" applyBorder="1" applyAlignment="1" applyProtection="1">
      <alignment horizontal="center" vertical="center" wrapText="1"/>
      <protection locked="0"/>
    </xf>
    <xf numFmtId="9" fontId="36" fillId="0" borderId="11" xfId="0" applyNumberFormat="1" applyFont="1" applyBorder="1" applyAlignment="1" applyProtection="1">
      <alignment horizontal="center" vertical="center" wrapText="1"/>
      <protection locked="0"/>
    </xf>
    <xf numFmtId="0" fontId="27" fillId="0" borderId="10" xfId="0" applyFont="1" applyBorder="1" applyAlignment="1" applyProtection="1">
      <alignment horizontal="center" vertical="center"/>
      <protection locked="0"/>
    </xf>
    <xf numFmtId="0" fontId="29" fillId="25" borderId="11" xfId="0" applyFont="1" applyFill="1" applyBorder="1" applyAlignment="1" applyProtection="1">
      <alignment horizontal="justify" vertical="center" wrapText="1"/>
      <protection locked="0"/>
    </xf>
    <xf numFmtId="0" fontId="33" fillId="0" borderId="10" xfId="0" applyFont="1" applyFill="1" applyBorder="1" applyAlignment="1" applyProtection="1">
      <alignment horizontal="center"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9" fillId="25" borderId="11" xfId="0" applyFont="1" applyFill="1" applyBorder="1" applyAlignment="1" applyProtection="1">
      <alignment horizontal="left" vertical="center" wrapText="1"/>
      <protection locked="0"/>
    </xf>
    <xf numFmtId="0" fontId="29" fillId="26" borderId="11" xfId="0" applyFont="1" applyFill="1" applyBorder="1" applyAlignment="1" applyProtection="1">
      <alignment horizontal="left" vertical="center" wrapText="1"/>
      <protection locked="0"/>
    </xf>
    <xf numFmtId="0" fontId="29" fillId="0" borderId="11" xfId="0" applyFont="1" applyFill="1" applyBorder="1" applyAlignment="1" applyProtection="1">
      <alignment horizontal="justify" vertical="center" wrapText="1"/>
      <protection locked="0"/>
    </xf>
    <xf numFmtId="14" fontId="25" fillId="0" borderId="11" xfId="0" quotePrefix="1" applyNumberFormat="1" applyFont="1" applyFill="1" applyBorder="1" applyAlignment="1" applyProtection="1">
      <alignment horizontal="center" vertical="center" wrapText="1"/>
      <protection locked="0"/>
    </xf>
    <xf numFmtId="14" fontId="25" fillId="0" borderId="12" xfId="0" quotePrefix="1" applyNumberFormat="1" applyFont="1" applyFill="1" applyBorder="1" applyAlignment="1" applyProtection="1">
      <alignment horizontal="center" vertical="center" wrapText="1"/>
      <protection locked="0"/>
    </xf>
    <xf numFmtId="0" fontId="27" fillId="0" borderId="10" xfId="0" applyFont="1" applyFill="1" applyBorder="1" applyAlignment="1" applyProtection="1">
      <alignment horizontal="center" vertical="center" wrapText="1"/>
      <protection locked="0"/>
    </xf>
    <xf numFmtId="0" fontId="27" fillId="0" borderId="11" xfId="0" applyFont="1" applyFill="1" applyBorder="1" applyAlignment="1" applyProtection="1">
      <alignment horizontal="center" vertical="center" wrapText="1"/>
      <protection locked="0"/>
    </xf>
    <xf numFmtId="0" fontId="27" fillId="0" borderId="15"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0" fontId="23" fillId="0" borderId="15" xfId="57" applyFont="1" applyFill="1" applyBorder="1" applyAlignment="1" applyProtection="1">
      <alignment horizontal="left" vertical="center"/>
      <protection locked="0"/>
    </xf>
    <xf numFmtId="0" fontId="66" fillId="0" borderId="10" xfId="0" applyNumberFormat="1" applyFont="1" applyFill="1" applyBorder="1" applyAlignment="1" applyProtection="1">
      <alignment horizontal="right"/>
      <protection locked="0"/>
    </xf>
    <xf numFmtId="164" fontId="23" fillId="0" borderId="10" xfId="1" quotePrefix="1" applyNumberFormat="1" applyFont="1" applyFill="1" applyBorder="1" applyAlignment="1" applyProtection="1">
      <alignment horizontal="center" vertical="center"/>
    </xf>
    <xf numFmtId="0" fontId="67" fillId="0" borderId="0" xfId="0" applyFont="1" applyFill="1" applyAlignment="1">
      <alignment vertical="center"/>
    </xf>
    <xf numFmtId="0" fontId="23" fillId="0" borderId="11" xfId="58" applyFont="1" applyFill="1" applyBorder="1" applyAlignment="1" applyProtection="1">
      <alignment vertical="center" wrapText="1"/>
      <protection locked="0"/>
    </xf>
    <xf numFmtId="0" fontId="23" fillId="0" borderId="15" xfId="58" applyFont="1" applyFill="1" applyBorder="1" applyAlignment="1" applyProtection="1">
      <alignment vertical="center" wrapText="1"/>
      <protection locked="0"/>
    </xf>
    <xf numFmtId="0" fontId="23" fillId="0" borderId="15" xfId="58" applyFont="1" applyFill="1" applyBorder="1" applyAlignment="1" applyProtection="1">
      <alignment vertical="center"/>
      <protection locked="0"/>
    </xf>
    <xf numFmtId="0" fontId="23" fillId="0" borderId="11" xfId="58" applyFont="1" applyFill="1" applyBorder="1" applyAlignment="1" applyProtection="1">
      <alignment vertical="center"/>
      <protection locked="0"/>
    </xf>
    <xf numFmtId="0" fontId="23" fillId="0" borderId="10" xfId="58" applyFont="1" applyFill="1" applyBorder="1" applyAlignment="1" applyProtection="1">
      <alignment vertical="center"/>
      <protection locked="0"/>
    </xf>
    <xf numFmtId="0" fontId="37" fillId="25" borderId="10" xfId="51" applyFont="1" applyFill="1" applyBorder="1" applyAlignment="1">
      <alignment horizontal="center" vertical="center"/>
    </xf>
    <xf numFmtId="0" fontId="44" fillId="25" borderId="10" xfId="0" applyFont="1" applyFill="1" applyBorder="1" applyAlignment="1">
      <alignment vertical="center" wrapText="1"/>
    </xf>
    <xf numFmtId="0" fontId="25" fillId="0" borderId="0" xfId="0" applyFont="1" applyProtection="1">
      <protection locked="0"/>
    </xf>
    <xf numFmtId="0" fontId="24" fillId="0" borderId="0" xfId="51" applyFont="1" applyFill="1" applyAlignment="1" applyProtection="1">
      <alignment horizontal="center"/>
      <protection locked="0"/>
    </xf>
    <xf numFmtId="0" fontId="61" fillId="0" borderId="10" xfId="0" applyNumberFormat="1" applyFont="1" applyFill="1" applyBorder="1" applyAlignment="1" applyProtection="1">
      <alignment horizontal="center" vertical="center"/>
      <protection locked="0"/>
    </xf>
    <xf numFmtId="164" fontId="74" fillId="0" borderId="10" xfId="1" applyNumberFormat="1" applyFont="1" applyFill="1" applyBorder="1" applyAlignment="1" applyProtection="1">
      <alignment horizontal="center" vertical="center"/>
      <protection locked="0"/>
    </xf>
    <xf numFmtId="164" fontId="74" fillId="0" borderId="10" xfId="1" quotePrefix="1" applyNumberFormat="1" applyFont="1" applyFill="1" applyBorder="1" applyAlignment="1" applyProtection="1">
      <alignment horizontal="center" vertical="center"/>
    </xf>
    <xf numFmtId="9" fontId="75" fillId="0" borderId="10" xfId="1" applyNumberFormat="1" applyFont="1" applyFill="1" applyBorder="1" applyAlignment="1" applyProtection="1">
      <alignment horizontal="center" vertical="center"/>
    </xf>
    <xf numFmtId="0" fontId="24" fillId="0" borderId="10" xfId="51" applyFont="1" applyFill="1" applyBorder="1" applyAlignment="1" applyProtection="1">
      <alignment horizontal="center" vertical="center"/>
    </xf>
    <xf numFmtId="0" fontId="38" fillId="24" borderId="11" xfId="0" applyFont="1" applyFill="1" applyBorder="1" applyAlignment="1" applyProtection="1">
      <alignment horizontal="left" vertical="center" wrapText="1"/>
      <protection locked="0"/>
    </xf>
    <xf numFmtId="0" fontId="76" fillId="0" borderId="10" xfId="0" applyNumberFormat="1" applyFont="1" applyFill="1" applyBorder="1" applyAlignment="1" applyProtection="1">
      <alignment horizontal="center" vertical="center"/>
      <protection locked="0"/>
    </xf>
    <xf numFmtId="0" fontId="31" fillId="0" borderId="0" xfId="0" applyFont="1" applyProtection="1">
      <protection locked="0"/>
    </xf>
    <xf numFmtId="0" fontId="31" fillId="0" borderId="0" xfId="0" applyFont="1" applyAlignment="1" applyProtection="1">
      <alignment horizontal="center" vertical="center"/>
      <protection locked="0"/>
    </xf>
    <xf numFmtId="9" fontId="25" fillId="0" borderId="11" xfId="0" applyNumberFormat="1" applyFont="1" applyBorder="1" applyAlignment="1" applyProtection="1">
      <alignment horizontal="center" vertical="center" wrapText="1"/>
      <protection locked="0"/>
    </xf>
    <xf numFmtId="9" fontId="56" fillId="0" borderId="10" xfId="0" applyNumberFormat="1" applyFont="1" applyBorder="1" applyAlignment="1">
      <alignment horizontal="center" vertical="center"/>
    </xf>
    <xf numFmtId="164" fontId="25" fillId="0" borderId="11" xfId="0" applyNumberFormat="1" applyFont="1" applyBorder="1" applyAlignment="1" applyProtection="1">
      <alignment horizontal="center" vertical="center" wrapText="1"/>
      <protection locked="0"/>
    </xf>
    <xf numFmtId="9" fontId="39" fillId="0" borderId="11" xfId="0" applyNumberFormat="1" applyFont="1" applyBorder="1" applyAlignment="1" applyProtection="1">
      <alignment horizontal="center" vertical="center" wrapText="1"/>
      <protection locked="0"/>
    </xf>
    <xf numFmtId="0" fontId="25" fillId="0" borderId="0" xfId="0" applyFont="1" applyFill="1" applyProtection="1">
      <protection locked="0"/>
    </xf>
    <xf numFmtId="0" fontId="44" fillId="25" borderId="10" xfId="51" applyFont="1" applyFill="1" applyBorder="1" applyAlignment="1">
      <alignment horizontal="left" vertical="center" wrapText="1"/>
    </xf>
    <xf numFmtId="0" fontId="82" fillId="0" borderId="10" xfId="51" applyFont="1" applyFill="1" applyBorder="1" applyAlignment="1" applyProtection="1">
      <alignment horizontal="center" vertical="center" wrapText="1"/>
      <protection locked="0"/>
    </xf>
    <xf numFmtId="0" fontId="53" fillId="0" borderId="13" xfId="51" quotePrefix="1" applyFont="1" applyFill="1" applyBorder="1" applyAlignment="1" applyProtection="1">
      <alignment horizontal="center" vertical="center" wrapText="1"/>
      <protection locked="0"/>
    </xf>
    <xf numFmtId="0" fontId="74" fillId="24" borderId="11" xfId="0" applyFont="1" applyFill="1" applyBorder="1" applyAlignment="1" applyProtection="1">
      <alignment horizontal="left" vertical="center" wrapText="1"/>
      <protection locked="0"/>
    </xf>
    <xf numFmtId="0" fontId="76" fillId="0" borderId="28" xfId="0" applyNumberFormat="1" applyFont="1" applyFill="1" applyBorder="1" applyAlignment="1" applyProtection="1">
      <alignment horizontal="center" vertical="center" wrapText="1"/>
      <protection locked="0"/>
    </xf>
    <xf numFmtId="9" fontId="53" fillId="0" borderId="10" xfId="51" applyNumberFormat="1" applyFont="1" applyFill="1" applyBorder="1" applyAlignment="1" applyProtection="1">
      <alignment horizontal="center" vertical="center" wrapText="1"/>
      <protection locked="0"/>
    </xf>
    <xf numFmtId="164" fontId="34" fillId="0" borderId="10" xfId="1" applyNumberFormat="1" applyFont="1" applyFill="1" applyBorder="1" applyAlignment="1" applyProtection="1">
      <alignment horizontal="center" vertical="center" wrapText="1"/>
      <protection locked="0"/>
    </xf>
    <xf numFmtId="164" fontId="74" fillId="0" borderId="10" xfId="1" quotePrefix="1" applyNumberFormat="1" applyFont="1" applyFill="1" applyBorder="1" applyAlignment="1" applyProtection="1">
      <alignment horizontal="center" vertical="center" wrapText="1"/>
    </xf>
    <xf numFmtId="9" fontId="75" fillId="0" borderId="10" xfId="1" applyNumberFormat="1" applyFont="1" applyFill="1" applyBorder="1" applyAlignment="1" applyProtection="1">
      <alignment horizontal="center" vertical="center" wrapText="1"/>
    </xf>
    <xf numFmtId="0" fontId="24" fillId="0" borderId="10" xfId="51" applyFont="1" applyFill="1" applyBorder="1" applyAlignment="1" applyProtection="1">
      <alignment horizontal="center" vertical="center" wrapText="1"/>
    </xf>
    <xf numFmtId="0" fontId="76" fillId="0" borderId="10" xfId="0" applyNumberFormat="1" applyFont="1" applyFill="1" applyBorder="1" applyAlignment="1" applyProtection="1">
      <alignment horizontal="center" vertical="center" wrapText="1"/>
      <protection locked="0"/>
    </xf>
    <xf numFmtId="0" fontId="83" fillId="0" borderId="28" xfId="0" applyNumberFormat="1" applyFont="1" applyFill="1" applyBorder="1" applyAlignment="1" applyProtection="1">
      <alignment horizontal="center" vertical="center" wrapText="1"/>
      <protection locked="0"/>
    </xf>
    <xf numFmtId="0" fontId="20" fillId="0" borderId="0" xfId="51" applyFont="1" applyFill="1" applyBorder="1" applyAlignment="1" applyProtection="1">
      <alignment horizontal="justify" vertical="center"/>
      <protection locked="0"/>
    </xf>
    <xf numFmtId="0" fontId="84" fillId="0" borderId="10" xfId="0" applyFont="1" applyFill="1" applyBorder="1" applyAlignment="1" applyProtection="1">
      <alignment horizontal="center" vertical="center" wrapText="1"/>
      <protection locked="0"/>
    </xf>
    <xf numFmtId="0" fontId="85" fillId="0" borderId="10" xfId="0" applyFont="1" applyBorder="1" applyAlignment="1" applyProtection="1">
      <alignment horizontal="center" vertical="center" wrapText="1"/>
      <protection locked="0"/>
    </xf>
    <xf numFmtId="0" fontId="86" fillId="0" borderId="10" xfId="0" applyFont="1" applyBorder="1" applyAlignment="1" applyProtection="1">
      <alignment horizontal="center" vertical="center" wrapText="1"/>
      <protection locked="0"/>
    </xf>
    <xf numFmtId="0" fontId="85" fillId="0" borderId="11" xfId="0" applyFont="1" applyBorder="1" applyAlignment="1" applyProtection="1">
      <alignment horizontal="center" vertical="center" wrapText="1"/>
      <protection locked="0"/>
    </xf>
    <xf numFmtId="0" fontId="75" fillId="0" borderId="10" xfId="0" applyFont="1" applyFill="1" applyBorder="1" applyAlignment="1" applyProtection="1">
      <alignment horizontal="center" vertical="center" wrapText="1"/>
      <protection locked="0"/>
    </xf>
    <xf numFmtId="9" fontId="85" fillId="0" borderId="11" xfId="0" applyNumberFormat="1" applyFont="1" applyBorder="1" applyAlignment="1" applyProtection="1">
      <alignment horizontal="center" vertical="center" wrapText="1"/>
      <protection locked="0"/>
    </xf>
    <xf numFmtId="9" fontId="87" fillId="0" borderId="10" xfId="0" applyNumberFormat="1" applyFont="1" applyBorder="1" applyAlignment="1">
      <alignment horizontal="center" vertical="center"/>
    </xf>
    <xf numFmtId="0" fontId="86" fillId="0" borderId="11" xfId="0" applyFont="1" applyBorder="1" applyAlignment="1" applyProtection="1">
      <alignment horizontal="center" vertical="center" wrapText="1"/>
      <protection locked="0"/>
    </xf>
    <xf numFmtId="164" fontId="86" fillId="0" borderId="11" xfId="0" applyNumberFormat="1" applyFont="1" applyBorder="1" applyAlignment="1" applyProtection="1">
      <alignment horizontal="center" vertical="center" wrapText="1"/>
      <protection locked="0"/>
    </xf>
    <xf numFmtId="9" fontId="24" fillId="0" borderId="11" xfId="0" applyNumberFormat="1" applyFont="1" applyBorder="1" applyAlignment="1" applyProtection="1">
      <alignment horizontal="center" vertical="center" wrapText="1"/>
      <protection locked="0"/>
    </xf>
    <xf numFmtId="9" fontId="53" fillId="0" borderId="11" xfId="0" applyNumberFormat="1" applyFont="1" applyBorder="1" applyAlignment="1" applyProtection="1">
      <alignment horizontal="center" vertical="center" wrapText="1"/>
      <protection locked="0"/>
    </xf>
    <xf numFmtId="0" fontId="74" fillId="0" borderId="0" xfId="0" applyFont="1" applyBorder="1" applyAlignment="1" applyProtection="1">
      <alignment horizontal="center" vertical="center"/>
      <protection locked="0"/>
    </xf>
    <xf numFmtId="0" fontId="44" fillId="25" borderId="15" xfId="0" applyFont="1" applyFill="1" applyBorder="1" applyAlignment="1">
      <alignment horizontal="center" vertical="center" wrapText="1"/>
    </xf>
    <xf numFmtId="0" fontId="44" fillId="25" borderId="10" xfId="0" quotePrefix="1" applyFont="1" applyFill="1" applyBorder="1" applyAlignment="1">
      <alignment vertical="center" wrapText="1"/>
    </xf>
    <xf numFmtId="0" fontId="70" fillId="0" borderId="10" xfId="51" applyFont="1" applyFill="1" applyBorder="1" applyAlignment="1">
      <alignment horizontal="center" vertical="center"/>
    </xf>
    <xf numFmtId="0" fontId="71" fillId="0" borderId="0" xfId="0" applyFont="1"/>
    <xf numFmtId="0" fontId="71" fillId="0" borderId="0" xfId="0" applyFont="1" applyAlignment="1">
      <alignment horizontal="center"/>
    </xf>
    <xf numFmtId="0" fontId="23" fillId="24" borderId="11" xfId="0" applyFont="1" applyFill="1" applyBorder="1" applyAlignment="1" applyProtection="1">
      <alignment horizontal="left" vertical="center" wrapText="1"/>
      <protection locked="0"/>
    </xf>
    <xf numFmtId="0" fontId="23" fillId="0" borderId="28" xfId="0" applyNumberFormat="1" applyFont="1" applyFill="1" applyBorder="1" applyAlignment="1" applyProtection="1">
      <alignment horizontal="center" vertical="center" wrapText="1"/>
      <protection locked="0"/>
    </xf>
    <xf numFmtId="9" fontId="88" fillId="0" borderId="10" xfId="51" applyNumberFormat="1" applyFont="1" applyFill="1" applyBorder="1" applyAlignment="1" applyProtection="1">
      <alignment horizontal="center" vertical="center" wrapText="1"/>
      <protection locked="0"/>
    </xf>
    <xf numFmtId="164" fontId="23" fillId="0" borderId="10" xfId="1" applyNumberFormat="1" applyFont="1" applyFill="1" applyBorder="1" applyAlignment="1" applyProtection="1">
      <alignment horizontal="center" vertical="center" wrapText="1"/>
      <protection locked="0"/>
    </xf>
    <xf numFmtId="0" fontId="23" fillId="0" borderId="10" xfId="0" applyNumberFormat="1" applyFont="1" applyFill="1" applyBorder="1" applyAlignment="1" applyProtection="1">
      <alignment horizontal="center" vertical="center" wrapText="1"/>
      <protection locked="0"/>
    </xf>
    <xf numFmtId="0" fontId="39" fillId="0" borderId="13" xfId="51" quotePrefix="1" applyFont="1" applyFill="1" applyBorder="1" applyAlignment="1" applyProtection="1">
      <alignment horizontal="center" vertical="center"/>
      <protection locked="0"/>
    </xf>
    <xf numFmtId="0" fontId="38" fillId="0" borderId="15" xfId="57" applyFont="1" applyFill="1" applyBorder="1" applyAlignment="1" applyProtection="1">
      <alignment horizontal="left" vertical="center"/>
      <protection locked="0"/>
    </xf>
    <xf numFmtId="0" fontId="56" fillId="0" borderId="10" xfId="0" applyNumberFormat="1" applyFont="1" applyFill="1" applyBorder="1" applyAlignment="1" applyProtection="1">
      <alignment horizontal="center"/>
      <protection locked="0"/>
    </xf>
    <xf numFmtId="9" fontId="39" fillId="0" borderId="10" xfId="51" applyNumberFormat="1" applyFont="1" applyFill="1" applyBorder="1" applyAlignment="1" applyProtection="1">
      <alignment horizontal="center" vertical="center"/>
      <protection locked="0"/>
    </xf>
    <xf numFmtId="9" fontId="25" fillId="0" borderId="10" xfId="1" applyNumberFormat="1" applyFont="1" applyFill="1" applyBorder="1" applyAlignment="1" applyProtection="1">
      <alignment horizontal="center" vertical="center"/>
      <protection locked="0"/>
    </xf>
    <xf numFmtId="164" fontId="25" fillId="0" borderId="10" xfId="1" applyNumberFormat="1" applyFont="1" applyFill="1" applyBorder="1" applyAlignment="1" applyProtection="1">
      <alignment horizontal="center" vertical="center"/>
      <protection locked="0"/>
    </xf>
    <xf numFmtId="164" fontId="25" fillId="0" borderId="10" xfId="1" quotePrefix="1" applyNumberFormat="1" applyFont="1" applyFill="1" applyBorder="1" applyAlignment="1" applyProtection="1">
      <alignment horizontal="center" vertical="center"/>
    </xf>
    <xf numFmtId="9" fontId="54" fillId="0" borderId="10" xfId="1" applyNumberFormat="1" applyFont="1" applyFill="1" applyBorder="1" applyAlignment="1" applyProtection="1">
      <alignment horizontal="center" vertical="center"/>
    </xf>
    <xf numFmtId="0" fontId="36" fillId="0" borderId="10" xfId="51" applyFont="1" applyFill="1" applyBorder="1" applyAlignment="1" applyProtection="1">
      <alignment horizontal="center" vertical="center"/>
    </xf>
    <xf numFmtId="0" fontId="38" fillId="0" borderId="11" xfId="58" applyFont="1" applyFill="1" applyBorder="1" applyAlignment="1" applyProtection="1">
      <alignment vertical="center" wrapText="1"/>
      <protection locked="0"/>
    </xf>
    <xf numFmtId="0" fontId="25" fillId="0" borderId="10" xfId="0" applyNumberFormat="1" applyFont="1" applyFill="1" applyBorder="1" applyAlignment="1" applyProtection="1">
      <alignment horizontal="center" vertical="center"/>
      <protection locked="0"/>
    </xf>
    <xf numFmtId="0" fontId="38" fillId="0" borderId="13" xfId="51" quotePrefix="1" applyFont="1" applyFill="1" applyBorder="1" applyAlignment="1" applyProtection="1">
      <alignment horizontal="center" vertical="center"/>
      <protection locked="0"/>
    </xf>
    <xf numFmtId="0" fontId="38" fillId="0" borderId="15" xfId="58" applyFont="1" applyFill="1" applyBorder="1" applyAlignment="1" applyProtection="1">
      <alignment vertical="center" wrapText="1"/>
      <protection locked="0"/>
    </xf>
    <xf numFmtId="164" fontId="31" fillId="0" borderId="10" xfId="1" applyNumberFormat="1" applyFont="1" applyFill="1" applyBorder="1" applyAlignment="1" applyProtection="1">
      <alignment horizontal="center" vertical="center"/>
      <protection locked="0"/>
    </xf>
    <xf numFmtId="9" fontId="30" fillId="0" borderId="11" xfId="0" applyNumberFormat="1" applyFont="1" applyBorder="1" applyAlignment="1" applyProtection="1">
      <alignment horizontal="center" vertical="center" wrapText="1"/>
      <protection locked="0"/>
    </xf>
    <xf numFmtId="9" fontId="60" fillId="0" borderId="10" xfId="0" applyNumberFormat="1" applyFont="1" applyBorder="1" applyAlignment="1">
      <alignment horizontal="center" vertical="center"/>
    </xf>
    <xf numFmtId="9" fontId="31" fillId="0" borderId="10" xfId="1" applyNumberFormat="1" applyFont="1" applyFill="1" applyBorder="1" applyAlignment="1" applyProtection="1">
      <alignment horizontal="center" vertical="center"/>
      <protection locked="0"/>
    </xf>
    <xf numFmtId="0" fontId="74" fillId="0" borderId="10" xfId="0" applyFont="1" applyBorder="1" applyAlignment="1" applyProtection="1">
      <alignment horizontal="center" vertical="center" wrapText="1"/>
      <protection locked="0"/>
    </xf>
    <xf numFmtId="0" fontId="74" fillId="0" borderId="11" xfId="0" applyFont="1" applyBorder="1" applyAlignment="1" applyProtection="1">
      <alignment horizontal="center" vertical="center" wrapText="1"/>
      <protection locked="0"/>
    </xf>
    <xf numFmtId="0" fontId="68" fillId="0" borderId="10" xfId="0" applyFont="1" applyBorder="1" applyAlignment="1" applyProtection="1">
      <alignment horizontal="center" vertical="center" wrapText="1"/>
      <protection locked="0"/>
    </xf>
    <xf numFmtId="0" fontId="38" fillId="0" borderId="11" xfId="0" applyNumberFormat="1" applyFont="1" applyBorder="1" applyAlignment="1" applyProtection="1">
      <alignment horizontal="center" vertical="center" wrapText="1"/>
      <protection locked="0"/>
    </xf>
    <xf numFmtId="0" fontId="74" fillId="0" borderId="10" xfId="0" applyFont="1" applyBorder="1" applyAlignment="1" applyProtection="1">
      <alignment horizontal="center" vertical="center"/>
      <protection locked="0"/>
    </xf>
    <xf numFmtId="1" fontId="38" fillId="0" borderId="11" xfId="0" applyNumberFormat="1" applyFont="1" applyBorder="1" applyAlignment="1" applyProtection="1">
      <alignment horizontal="center" vertical="center" wrapText="1"/>
      <protection locked="0"/>
    </xf>
    <xf numFmtId="0" fontId="23" fillId="25" borderId="11" xfId="0" applyFont="1" applyFill="1" applyBorder="1" applyAlignment="1" applyProtection="1">
      <alignment horizontal="justify" vertical="center" wrapText="1"/>
      <protection locked="0"/>
    </xf>
    <xf numFmtId="0" fontId="46" fillId="0" borderId="10" xfId="0" applyFont="1" applyBorder="1" applyAlignment="1" applyProtection="1">
      <alignment horizontal="center" vertical="center" wrapText="1"/>
      <protection locked="0"/>
    </xf>
    <xf numFmtId="164" fontId="39" fillId="0" borderId="10" xfId="0" applyNumberFormat="1" applyFont="1" applyBorder="1" applyAlignment="1">
      <alignment horizontal="center" vertical="center"/>
    </xf>
    <xf numFmtId="0" fontId="68" fillId="0" borderId="10" xfId="0" applyFont="1" applyBorder="1" applyAlignment="1" applyProtection="1">
      <alignment horizontal="center" vertical="center"/>
      <protection locked="0"/>
    </xf>
    <xf numFmtId="1" fontId="39" fillId="0" borderId="11" xfId="0" applyNumberFormat="1" applyFont="1" applyBorder="1" applyAlignment="1" applyProtection="1">
      <alignment horizontal="center" vertical="center" wrapText="1"/>
      <protection locked="0"/>
    </xf>
    <xf numFmtId="0" fontId="44" fillId="25" borderId="10" xfId="51" applyFont="1" applyFill="1" applyBorder="1" applyAlignment="1">
      <alignment horizontal="justify" vertical="center" wrapText="1"/>
    </xf>
    <xf numFmtId="0" fontId="23" fillId="0" borderId="13" xfId="51" quotePrefix="1" applyFont="1" applyFill="1" applyBorder="1" applyAlignment="1">
      <alignment horizontal="center" vertical="center"/>
    </xf>
    <xf numFmtId="0" fontId="72" fillId="0" borderId="15" xfId="57" applyFont="1" applyFill="1" applyBorder="1" applyAlignment="1" applyProtection="1">
      <alignment horizontal="left" vertical="center"/>
      <protection locked="0"/>
    </xf>
    <xf numFmtId="0" fontId="64" fillId="0" borderId="10" xfId="0" applyNumberFormat="1" applyFont="1" applyFill="1" applyBorder="1" applyAlignment="1" applyProtection="1">
      <alignment horizontal="center"/>
      <protection locked="0"/>
    </xf>
    <xf numFmtId="9" fontId="64" fillId="0" borderId="10" xfId="51" applyNumberFormat="1" applyFont="1" applyFill="1" applyBorder="1" applyAlignment="1" applyProtection="1">
      <alignment horizontal="center" vertical="center"/>
      <protection locked="0"/>
    </xf>
    <xf numFmtId="9" fontId="71" fillId="0" borderId="11" xfId="0" applyNumberFormat="1" applyFont="1" applyBorder="1" applyAlignment="1" applyProtection="1">
      <alignment horizontal="center" vertical="center" wrapText="1"/>
      <protection locked="0"/>
    </xf>
    <xf numFmtId="9" fontId="64" fillId="0" borderId="10" xfId="1" applyNumberFormat="1" applyFont="1" applyFill="1" applyBorder="1" applyAlignment="1" applyProtection="1">
      <alignment horizontal="center" vertical="center"/>
      <protection locked="0"/>
    </xf>
    <xf numFmtId="164" fontId="64" fillId="0" borderId="10" xfId="1" applyNumberFormat="1" applyFont="1" applyFill="1" applyBorder="1" applyAlignment="1" applyProtection="1">
      <alignment horizontal="center" vertical="center"/>
      <protection locked="0"/>
    </xf>
    <xf numFmtId="9" fontId="64" fillId="0" borderId="10" xfId="0" applyNumberFormat="1" applyFont="1" applyBorder="1" applyAlignment="1">
      <alignment horizontal="center" vertical="center"/>
    </xf>
    <xf numFmtId="0" fontId="72" fillId="0" borderId="11" xfId="58" applyFont="1" applyFill="1" applyBorder="1" applyAlignment="1" applyProtection="1">
      <alignment vertical="center" wrapText="1"/>
      <protection locked="0"/>
    </xf>
    <xf numFmtId="0" fontId="64" fillId="0" borderId="10" xfId="0" applyNumberFormat="1" applyFont="1" applyFill="1" applyBorder="1" applyAlignment="1" applyProtection="1">
      <alignment horizontal="center" vertical="center"/>
      <protection locked="0"/>
    </xf>
    <xf numFmtId="9" fontId="64" fillId="0" borderId="11" xfId="0" applyNumberFormat="1" applyFont="1" applyBorder="1" applyAlignment="1" applyProtection="1">
      <alignment horizontal="center" vertical="center" wrapText="1"/>
      <protection locked="0"/>
    </xf>
    <xf numFmtId="0" fontId="72" fillId="0" borderId="15" xfId="58" applyFont="1" applyFill="1" applyBorder="1" applyAlignment="1" applyProtection="1">
      <alignment vertical="center" wrapText="1"/>
      <protection locked="0"/>
    </xf>
    <xf numFmtId="0" fontId="64" fillId="0" borderId="10" xfId="0" applyNumberFormat="1" applyFont="1" applyFill="1" applyBorder="1" applyAlignment="1" applyProtection="1">
      <alignment horizontal="center"/>
    </xf>
    <xf numFmtId="164" fontId="72" fillId="0" borderId="10" xfId="1" applyNumberFormat="1" applyFont="1" applyFill="1" applyBorder="1" applyAlignment="1" applyProtection="1">
      <alignment horizontal="center" vertical="center"/>
      <protection locked="0"/>
    </xf>
    <xf numFmtId="9" fontId="89" fillId="0" borderId="11" xfId="0" applyNumberFormat="1" applyFont="1" applyBorder="1" applyAlignment="1" applyProtection="1">
      <alignment horizontal="center" vertical="center" wrapText="1"/>
      <protection locked="0"/>
    </xf>
    <xf numFmtId="9" fontId="72" fillId="0" borderId="10" xfId="0" applyNumberFormat="1" applyFont="1" applyBorder="1" applyAlignment="1">
      <alignment horizontal="center" vertical="center"/>
    </xf>
    <xf numFmtId="9" fontId="72" fillId="0" borderId="10" xfId="1" applyNumberFormat="1" applyFont="1" applyFill="1" applyBorder="1" applyAlignment="1" applyProtection="1">
      <alignment horizontal="center" vertical="center"/>
      <protection locked="0"/>
    </xf>
    <xf numFmtId="0" fontId="89" fillId="0" borderId="18" xfId="51" applyFont="1" applyFill="1" applyBorder="1" applyAlignment="1">
      <alignment horizontal="center" vertical="center"/>
    </xf>
    <xf numFmtId="0" fontId="89" fillId="0" borderId="20" xfId="51" applyFont="1" applyFill="1" applyBorder="1" applyAlignment="1">
      <alignment horizontal="left" vertical="center"/>
    </xf>
    <xf numFmtId="0" fontId="34" fillId="24" borderId="10" xfId="0" applyFont="1" applyFill="1" applyBorder="1" applyAlignment="1">
      <alignment vertical="center" wrapText="1"/>
    </xf>
    <xf numFmtId="0" fontId="57" fillId="24" borderId="10" xfId="0" applyNumberFormat="1" applyFont="1" applyFill="1" applyBorder="1" applyAlignment="1" applyProtection="1">
      <alignment horizontal="right" vertical="center"/>
      <protection locked="0"/>
    </xf>
    <xf numFmtId="0" fontId="21" fillId="0" borderId="11" xfId="0" applyFont="1" applyBorder="1" applyAlignment="1">
      <alignment vertical="center"/>
    </xf>
    <xf numFmtId="0" fontId="56" fillId="24" borderId="10" xfId="0" applyNumberFormat="1" applyFont="1" applyFill="1" applyBorder="1" applyAlignment="1" applyProtection="1">
      <alignment horizontal="right" vertical="center"/>
      <protection locked="0"/>
    </xf>
    <xf numFmtId="0" fontId="56" fillId="0" borderId="10" xfId="0" applyNumberFormat="1" applyFont="1" applyFill="1" applyBorder="1" applyAlignment="1" applyProtection="1">
      <alignment horizontal="right" vertical="center"/>
      <protection locked="0"/>
    </xf>
    <xf numFmtId="0" fontId="91" fillId="0" borderId="0" xfId="0" applyFont="1" applyProtection="1">
      <protection locked="0"/>
    </xf>
    <xf numFmtId="0" fontId="70" fillId="0" borderId="18" xfId="51" applyFont="1" applyFill="1" applyBorder="1" applyAlignment="1">
      <alignment horizontal="center" vertical="center"/>
    </xf>
    <xf numFmtId="0" fontId="70" fillId="0" borderId="18" xfId="51" applyFont="1" applyFill="1" applyBorder="1" applyAlignment="1">
      <alignment horizontal="left" vertical="center"/>
    </xf>
    <xf numFmtId="0" fontId="23" fillId="24" borderId="10" xfId="0" applyFont="1" applyFill="1" applyBorder="1" applyAlignment="1">
      <alignment vertical="center" wrapText="1"/>
    </xf>
    <xf numFmtId="0" fontId="23" fillId="24" borderId="10" xfId="0" applyNumberFormat="1" applyFont="1" applyFill="1" applyBorder="1" applyAlignment="1" applyProtection="1">
      <alignment horizontal="right" vertical="center"/>
      <protection locked="0"/>
    </xf>
    <xf numFmtId="0" fontId="23" fillId="0" borderId="11" xfId="0" applyFont="1" applyBorder="1" applyAlignment="1">
      <alignment vertical="center"/>
    </xf>
    <xf numFmtId="0" fontId="64" fillId="24" borderId="10" xfId="0" applyNumberFormat="1" applyFont="1" applyFill="1" applyBorder="1" applyAlignment="1" applyProtection="1">
      <alignment horizontal="right" vertical="center"/>
      <protection locked="0"/>
    </xf>
    <xf numFmtId="0" fontId="64" fillId="0" borderId="10" xfId="0" applyNumberFormat="1" applyFont="1" applyFill="1" applyBorder="1" applyAlignment="1" applyProtection="1">
      <alignment horizontal="right" vertical="center"/>
      <protection locked="0"/>
    </xf>
    <xf numFmtId="0" fontId="57" fillId="0" borderId="10" xfId="0" applyNumberFormat="1" applyFont="1" applyFill="1" applyBorder="1" applyAlignment="1" applyProtection="1">
      <alignment horizontal="left" vertical="center"/>
      <protection locked="0"/>
    </xf>
    <xf numFmtId="9" fontId="53" fillId="0" borderId="10" xfId="51" applyNumberFormat="1" applyFont="1" applyFill="1" applyBorder="1" applyAlignment="1" applyProtection="1">
      <alignment horizontal="center" vertical="center"/>
      <protection locked="0"/>
    </xf>
    <xf numFmtId="0" fontId="59" fillId="0" borderId="10" xfId="0" quotePrefix="1" applyNumberFormat="1" applyFont="1" applyFill="1" applyBorder="1" applyAlignment="1" applyProtection="1">
      <alignment horizontal="left" vertical="center"/>
      <protection locked="0"/>
    </xf>
    <xf numFmtId="0" fontId="29" fillId="24" borderId="10" xfId="0" applyFont="1" applyFill="1" applyBorder="1" applyAlignment="1" applyProtection="1">
      <alignment horizontal="center" vertical="center" wrapText="1"/>
      <protection locked="0"/>
    </xf>
    <xf numFmtId="0" fontId="29" fillId="24" borderId="11" xfId="0" applyFont="1" applyFill="1" applyBorder="1" applyAlignment="1" applyProtection="1">
      <alignment horizontal="justify" vertical="center" wrapText="1"/>
      <protection locked="0"/>
    </xf>
    <xf numFmtId="0" fontId="27" fillId="24" borderId="10" xfId="0" applyFont="1" applyFill="1" applyBorder="1" applyAlignment="1" applyProtection="1">
      <alignment horizontal="center" vertical="center" wrapText="1"/>
      <protection locked="0"/>
    </xf>
    <xf numFmtId="9" fontId="27" fillId="24" borderId="11" xfId="0" applyNumberFormat="1" applyFont="1" applyFill="1" applyBorder="1" applyAlignment="1" applyProtection="1">
      <alignment horizontal="center" vertical="center" wrapText="1"/>
      <protection locked="0"/>
    </xf>
    <xf numFmtId="0" fontId="0" fillId="24" borderId="0" xfId="0" applyFill="1" applyProtection="1">
      <protection locked="0"/>
    </xf>
    <xf numFmtId="9" fontId="73" fillId="24" borderId="10" xfId="0" applyNumberFormat="1" applyFont="1" applyFill="1" applyBorder="1" applyAlignment="1">
      <alignment horizontal="center" vertical="center"/>
    </xf>
    <xf numFmtId="164" fontId="27" fillId="24" borderId="11" xfId="0" applyNumberFormat="1" applyFont="1" applyFill="1" applyBorder="1" applyAlignment="1" applyProtection="1">
      <alignment horizontal="center" vertical="center" wrapText="1"/>
      <protection locked="0"/>
    </xf>
    <xf numFmtId="0" fontId="25" fillId="24" borderId="10" xfId="0" applyFont="1" applyFill="1" applyBorder="1" applyAlignment="1" applyProtection="1">
      <alignment horizontal="center" vertical="center"/>
      <protection locked="0"/>
    </xf>
    <xf numFmtId="9" fontId="37" fillId="24" borderId="11" xfId="0" applyNumberFormat="1" applyFont="1" applyFill="1" applyBorder="1" applyAlignment="1" applyProtection="1">
      <alignment horizontal="center" vertical="center" wrapText="1"/>
      <protection locked="0"/>
    </xf>
    <xf numFmtId="9" fontId="36" fillId="24" borderId="11" xfId="0" applyNumberFormat="1" applyFont="1" applyFill="1" applyBorder="1" applyAlignment="1" applyProtection="1">
      <alignment horizontal="center" vertical="center" wrapText="1"/>
      <protection locked="0"/>
    </xf>
    <xf numFmtId="9" fontId="44" fillId="24" borderId="11" xfId="0" applyNumberFormat="1" applyFont="1" applyFill="1" applyBorder="1" applyAlignment="1" applyProtection="1">
      <alignment horizontal="center" vertical="center" wrapText="1"/>
      <protection locked="0"/>
    </xf>
    <xf numFmtId="0" fontId="23" fillId="0" borderId="10" xfId="0" applyNumberFormat="1" applyFont="1" applyFill="1" applyBorder="1" applyAlignment="1" applyProtection="1">
      <alignment horizontal="left" vertical="center"/>
      <protection locked="0"/>
    </xf>
    <xf numFmtId="9" fontId="88" fillId="0" borderId="10" xfId="51" applyNumberFormat="1" applyFont="1" applyFill="1" applyBorder="1" applyAlignment="1" applyProtection="1">
      <alignment horizontal="center" vertical="center"/>
      <protection locked="0"/>
    </xf>
    <xf numFmtId="164" fontId="88" fillId="0" borderId="10" xfId="1" applyNumberFormat="1" applyFont="1" applyFill="1" applyBorder="1" applyAlignment="1" applyProtection="1">
      <alignment horizontal="center" vertical="center"/>
      <protection locked="0"/>
    </xf>
    <xf numFmtId="0" fontId="66" fillId="0" borderId="10" xfId="0" quotePrefix="1" applyNumberFormat="1" applyFont="1" applyFill="1" applyBorder="1" applyAlignment="1" applyProtection="1">
      <alignment horizontal="left" vertical="center"/>
      <protection locked="0"/>
    </xf>
    <xf numFmtId="9" fontId="23" fillId="24" borderId="10" xfId="1" applyNumberFormat="1" applyFont="1" applyFill="1" applyBorder="1" applyAlignment="1" applyProtection="1">
      <alignment horizontal="center" vertical="center"/>
    </xf>
    <xf numFmtId="0" fontId="72" fillId="0" borderId="11" xfId="0" applyFont="1" applyFill="1" applyBorder="1" applyAlignment="1" applyProtection="1">
      <alignment horizontal="left" vertical="center" wrapText="1"/>
      <protection locked="0"/>
    </xf>
    <xf numFmtId="0" fontId="88" fillId="0" borderId="10" xfId="0" applyNumberFormat="1" applyFont="1" applyFill="1" applyBorder="1" applyAlignment="1" applyProtection="1">
      <alignment horizontal="center" vertical="center"/>
      <protection locked="0"/>
    </xf>
    <xf numFmtId="9" fontId="72" fillId="0" borderId="10" xfId="51" applyNumberFormat="1" applyFont="1" applyFill="1" applyBorder="1" applyAlignment="1" applyProtection="1">
      <alignment horizontal="center" vertical="center"/>
      <protection locked="0"/>
    </xf>
    <xf numFmtId="164" fontId="72" fillId="0" borderId="10" xfId="1" quotePrefix="1" applyNumberFormat="1" applyFont="1" applyFill="1" applyBorder="1" applyAlignment="1" applyProtection="1">
      <alignment horizontal="center" vertical="center"/>
    </xf>
    <xf numFmtId="9" fontId="72" fillId="0" borderId="10" xfId="1" applyNumberFormat="1" applyFont="1" applyFill="1" applyBorder="1" applyAlignment="1" applyProtection="1">
      <alignment horizontal="center" vertical="center"/>
    </xf>
    <xf numFmtId="0" fontId="89" fillId="0" borderId="10" xfId="51" applyFont="1" applyFill="1" applyBorder="1" applyAlignment="1" applyProtection="1">
      <alignment horizontal="center" vertical="center"/>
    </xf>
    <xf numFmtId="0" fontId="72" fillId="24" borderId="11" xfId="0" applyFont="1" applyFill="1" applyBorder="1" applyAlignment="1" applyProtection="1">
      <alignment horizontal="left" vertical="center" wrapText="1"/>
      <protection locked="0"/>
    </xf>
    <xf numFmtId="0" fontId="93" fillId="0" borderId="10" xfId="0" applyNumberFormat="1" applyFont="1" applyFill="1" applyBorder="1" applyAlignment="1" applyProtection="1">
      <alignment horizontal="center" vertical="center"/>
      <protection locked="0"/>
    </xf>
    <xf numFmtId="0" fontId="89" fillId="0" borderId="0" xfId="0" applyFont="1" applyAlignment="1">
      <alignment horizontal="center" vertical="center"/>
    </xf>
    <xf numFmtId="0" fontId="53" fillId="0" borderId="13" xfId="51" quotePrefix="1" applyFont="1" applyFill="1" applyBorder="1" applyAlignment="1" applyProtection="1">
      <alignment horizontal="center" vertical="center"/>
      <protection locked="0"/>
    </xf>
    <xf numFmtId="0" fontId="46" fillId="0" borderId="10" xfId="57" applyFont="1" applyFill="1" applyBorder="1" applyAlignment="1" applyProtection="1">
      <alignment horizontal="center" vertical="center"/>
      <protection locked="0"/>
    </xf>
    <xf numFmtId="0" fontId="39" fillId="0" borderId="11" xfId="58" applyFont="1" applyFill="1" applyBorder="1" applyAlignment="1" applyProtection="1">
      <alignment vertical="center" wrapText="1"/>
      <protection locked="0"/>
    </xf>
    <xf numFmtId="0" fontId="46" fillId="0" borderId="10" xfId="58" applyFont="1" applyFill="1" applyBorder="1" applyAlignment="1" applyProtection="1">
      <alignment horizontal="center" vertical="center" wrapText="1"/>
      <protection locked="0"/>
    </xf>
    <xf numFmtId="0" fontId="39" fillId="0" borderId="15" xfId="58" applyFont="1" applyFill="1" applyBorder="1" applyAlignment="1" applyProtection="1">
      <alignment vertical="center" wrapText="1"/>
      <protection locked="0"/>
    </xf>
    <xf numFmtId="0" fontId="46" fillId="0" borderId="10" xfId="58" applyFont="1" applyFill="1" applyBorder="1" applyAlignment="1" applyProtection="1">
      <alignment vertical="center" wrapText="1"/>
      <protection locked="0"/>
    </xf>
    <xf numFmtId="0" fontId="64" fillId="0" borderId="15" xfId="57" applyFont="1" applyFill="1" applyBorder="1" applyAlignment="1" applyProtection="1">
      <alignment horizontal="left" vertical="center"/>
      <protection locked="0"/>
    </xf>
    <xf numFmtId="0" fontId="94" fillId="0" borderId="10" xfId="57" applyFont="1" applyFill="1" applyBorder="1" applyAlignment="1" applyProtection="1">
      <alignment horizontal="center" vertical="center"/>
      <protection locked="0"/>
    </xf>
    <xf numFmtId="0" fontId="64" fillId="0" borderId="11" xfId="58" applyFont="1" applyFill="1" applyBorder="1" applyAlignment="1" applyProtection="1">
      <alignment vertical="center" wrapText="1"/>
      <protection locked="0"/>
    </xf>
    <xf numFmtId="0" fontId="94" fillId="0" borderId="10" xfId="58" applyFont="1" applyFill="1" applyBorder="1" applyAlignment="1" applyProtection="1">
      <alignment horizontal="center" vertical="center" wrapText="1"/>
      <protection locked="0"/>
    </xf>
    <xf numFmtId="0" fontId="64" fillId="0" borderId="15" xfId="58" applyFont="1" applyFill="1" applyBorder="1" applyAlignment="1" applyProtection="1">
      <alignment vertical="center" wrapText="1"/>
      <protection locked="0"/>
    </xf>
    <xf numFmtId="0" fontId="94" fillId="0" borderId="10" xfId="58" applyFont="1" applyFill="1" applyBorder="1" applyAlignment="1" applyProtection="1">
      <alignment vertical="center" wrapText="1"/>
      <protection locked="0"/>
    </xf>
    <xf numFmtId="0" fontId="60" fillId="0" borderId="10" xfId="0" applyNumberFormat="1" applyFont="1" applyFill="1" applyBorder="1" applyAlignment="1" applyProtection="1">
      <alignment horizontal="right" vertical="center"/>
      <protection locked="0"/>
    </xf>
    <xf numFmtId="9" fontId="27" fillId="0" borderId="10" xfId="0" applyNumberFormat="1" applyFont="1" applyBorder="1" applyAlignment="1" applyProtection="1">
      <alignment horizontal="center" vertical="center" wrapText="1"/>
      <protection locked="0"/>
    </xf>
    <xf numFmtId="164" fontId="27" fillId="0" borderId="10" xfId="0" applyNumberFormat="1" applyFont="1" applyBorder="1" applyAlignment="1" applyProtection="1">
      <alignment horizontal="center" vertical="center" wrapText="1"/>
      <protection locked="0"/>
    </xf>
    <xf numFmtId="9" fontId="36" fillId="0" borderId="10" xfId="0" applyNumberFormat="1" applyFont="1" applyBorder="1" applyAlignment="1" applyProtection="1">
      <alignment horizontal="center" vertical="center" wrapText="1"/>
      <protection locked="0"/>
    </xf>
    <xf numFmtId="0" fontId="44" fillId="25" borderId="10" xfId="0" applyFont="1" applyFill="1" applyBorder="1" applyAlignment="1">
      <alignment horizontal="justify" vertical="center" wrapText="1"/>
    </xf>
    <xf numFmtId="0" fontId="72" fillId="0" borderId="10" xfId="0" applyNumberFormat="1" applyFont="1" applyFill="1" applyBorder="1" applyAlignment="1" applyProtection="1">
      <alignment horizontal="right" vertical="center"/>
      <protection locked="0"/>
    </xf>
    <xf numFmtId="0" fontId="38" fillId="0" borderId="11" xfId="51" applyFont="1" applyFill="1" applyBorder="1" applyAlignment="1" applyProtection="1">
      <alignment horizontal="left" vertical="center"/>
      <protection locked="0"/>
    </xf>
    <xf numFmtId="0" fontId="0" fillId="0" borderId="0" xfId="0" applyFill="1" applyAlignment="1" applyProtection="1">
      <alignment vertical="center" wrapText="1"/>
      <protection locked="0"/>
    </xf>
    <xf numFmtId="0" fontId="0" fillId="0" borderId="0" xfId="0" applyAlignment="1" applyProtection="1">
      <alignment wrapText="1"/>
      <protection locked="0"/>
    </xf>
    <xf numFmtId="0" fontId="42" fillId="24" borderId="11" xfId="0" applyFont="1" applyFill="1" applyBorder="1" applyAlignment="1" applyProtection="1">
      <alignment horizontal="left" vertical="center"/>
      <protection locked="0"/>
    </xf>
    <xf numFmtId="0" fontId="89" fillId="0" borderId="10" xfId="51" applyFont="1" applyFill="1" applyBorder="1" applyAlignment="1">
      <alignment horizontal="center" vertical="center"/>
    </xf>
    <xf numFmtId="0" fontId="89" fillId="0" borderId="0" xfId="0" applyFont="1"/>
    <xf numFmtId="0" fontId="23" fillId="0" borderId="13" xfId="51" applyFont="1" applyFill="1" applyBorder="1" applyAlignment="1">
      <alignment horizontal="center" vertical="center"/>
    </xf>
    <xf numFmtId="0" fontId="72" fillId="0" borderId="11" xfId="51" applyFont="1" applyFill="1" applyBorder="1" applyAlignment="1" applyProtection="1">
      <alignment horizontal="left" vertical="center"/>
      <protection locked="0"/>
    </xf>
    <xf numFmtId="0" fontId="66" fillId="24" borderId="11" xfId="0" applyFont="1" applyFill="1" applyBorder="1" applyAlignment="1" applyProtection="1">
      <alignment horizontal="left" vertical="center"/>
      <protection locked="0"/>
    </xf>
    <xf numFmtId="0" fontId="23" fillId="0" borderId="10" xfId="57" quotePrefix="1" applyFont="1" applyFill="1" applyBorder="1" applyAlignment="1" applyProtection="1">
      <alignment horizontal="left" vertical="center"/>
      <protection locked="0"/>
    </xf>
    <xf numFmtId="0" fontId="78" fillId="0" borderId="10" xfId="51" applyFont="1" applyFill="1" applyBorder="1" applyAlignment="1" applyProtection="1">
      <alignment horizontal="center" vertical="center" wrapText="1"/>
      <protection locked="0"/>
    </xf>
    <xf numFmtId="0" fontId="39" fillId="27" borderId="11" xfId="58" applyFont="1" applyFill="1" applyBorder="1" applyAlignment="1" applyProtection="1">
      <alignment vertical="center"/>
      <protection locked="0"/>
    </xf>
    <xf numFmtId="0" fontId="61" fillId="0" borderId="10" xfId="0" applyNumberFormat="1" applyFont="1" applyFill="1" applyBorder="1" applyAlignment="1" applyProtection="1">
      <alignment horizontal="center" vertical="center"/>
    </xf>
    <xf numFmtId="9" fontId="63" fillId="0" borderId="10" xfId="1" applyNumberFormat="1" applyFont="1" applyFill="1" applyBorder="1" applyAlignment="1" applyProtection="1">
      <alignment horizontal="center" vertical="center"/>
      <protection locked="0"/>
    </xf>
    <xf numFmtId="0" fontId="39" fillId="0" borderId="11" xfId="58" applyFont="1" applyFill="1" applyBorder="1" applyAlignment="1" applyProtection="1">
      <alignment vertical="center"/>
      <protection locked="0"/>
    </xf>
    <xf numFmtId="0" fontId="64" fillId="0" borderId="11" xfId="58" applyFont="1" applyFill="1" applyBorder="1" applyAlignment="1" applyProtection="1">
      <alignment vertical="center"/>
      <protection locked="0"/>
    </xf>
    <xf numFmtId="0" fontId="61" fillId="28" borderId="10" xfId="0" applyNumberFormat="1" applyFont="1" applyFill="1" applyBorder="1" applyAlignment="1" applyProtection="1">
      <alignment horizontal="center" vertical="center"/>
    </xf>
    <xf numFmtId="9" fontId="27" fillId="0" borderId="11" xfId="0" applyNumberFormat="1" applyFont="1" applyBorder="1" applyAlignment="1" applyProtection="1">
      <alignment horizontal="center" vertical="center" wrapText="1"/>
      <protection locked="0"/>
    </xf>
    <xf numFmtId="0" fontId="23" fillId="27" borderId="11" xfId="58" applyFont="1" applyFill="1" applyBorder="1" applyAlignment="1" applyProtection="1">
      <alignment vertical="center"/>
      <protection locked="0"/>
    </xf>
    <xf numFmtId="164" fontId="23" fillId="0" borderId="10" xfId="1" applyNumberFormat="1" applyFont="1" applyFill="1" applyBorder="1" applyAlignment="1">
      <alignment horizontal="center" vertical="center"/>
    </xf>
    <xf numFmtId="9" fontId="23" fillId="0" borderId="10" xfId="1" applyNumberFormat="1" applyFont="1" applyFill="1" applyBorder="1" applyAlignment="1">
      <alignment horizontal="center" vertical="center"/>
    </xf>
    <xf numFmtId="0" fontId="23" fillId="28" borderId="10" xfId="0" applyNumberFormat="1" applyFont="1" applyFill="1" applyBorder="1" applyAlignment="1" applyProtection="1">
      <alignment horizontal="center" vertical="center"/>
    </xf>
    <xf numFmtId="0" fontId="31" fillId="24" borderId="11" xfId="0" applyFont="1" applyFill="1" applyBorder="1" applyAlignment="1">
      <alignment horizontal="left" vertical="center" wrapText="1"/>
    </xf>
    <xf numFmtId="0" fontId="57" fillId="0" borderId="10" xfId="0" quotePrefix="1" applyNumberFormat="1" applyFont="1" applyFill="1" applyBorder="1" applyAlignment="1" applyProtection="1">
      <alignment horizontal="center" vertical="center"/>
    </xf>
    <xf numFmtId="0" fontId="60" fillId="0" borderId="10" xfId="0" quotePrefix="1" applyNumberFormat="1" applyFont="1" applyFill="1" applyBorder="1" applyAlignment="1" applyProtection="1">
      <alignment horizontal="center"/>
    </xf>
    <xf numFmtId="0" fontId="89" fillId="0" borderId="18" xfId="1" applyFont="1" applyFill="1" applyBorder="1" applyAlignment="1">
      <alignment horizontal="left" vertical="center" wrapText="1"/>
    </xf>
    <xf numFmtId="0" fontId="71" fillId="0" borderId="0" xfId="1" applyFont="1" applyFill="1" applyBorder="1" applyAlignment="1">
      <alignment horizontal="center" vertical="center" wrapText="1"/>
    </xf>
    <xf numFmtId="0" fontId="72" fillId="24" borderId="11" xfId="0" applyFont="1" applyFill="1" applyBorder="1" applyAlignment="1">
      <alignment horizontal="left" vertical="center" wrapText="1"/>
    </xf>
    <xf numFmtId="0" fontId="23" fillId="0" borderId="10" xfId="0" quotePrefix="1" applyNumberFormat="1" applyFont="1" applyFill="1" applyBorder="1" applyAlignment="1" applyProtection="1">
      <alignment horizontal="center" vertical="center"/>
    </xf>
    <xf numFmtId="0" fontId="33" fillId="26" borderId="10" xfId="0" applyFont="1" applyFill="1" applyBorder="1" applyAlignment="1" applyProtection="1">
      <alignment horizontal="justify" vertical="center" wrapText="1"/>
      <protection locked="0"/>
    </xf>
    <xf numFmtId="0" fontId="29" fillId="26" borderId="10" xfId="0" applyFont="1" applyFill="1" applyBorder="1" applyAlignment="1" applyProtection="1">
      <alignment horizontal="justify" vertical="center" wrapText="1"/>
      <protection locked="0"/>
    </xf>
    <xf numFmtId="0" fontId="25" fillId="0" borderId="10" xfId="0" applyFont="1" applyBorder="1" applyAlignment="1">
      <alignment horizontal="center" vertical="center" wrapText="1"/>
    </xf>
    <xf numFmtId="0" fontId="31" fillId="0" borderId="0" xfId="0" applyFont="1" applyAlignment="1">
      <alignment horizontal="center"/>
    </xf>
    <xf numFmtId="0" fontId="30" fillId="0" borderId="0" xfId="0" applyFont="1" applyAlignment="1">
      <alignment horizontal="center"/>
    </xf>
    <xf numFmtId="0" fontId="20" fillId="0" borderId="10" xfId="51" applyFont="1" applyFill="1" applyBorder="1" applyAlignment="1">
      <alignment horizontal="center" vertical="center" wrapText="1"/>
    </xf>
    <xf numFmtId="0" fontId="20" fillId="0" borderId="11" xfId="51" applyFont="1" applyFill="1" applyBorder="1" applyAlignment="1">
      <alignment horizontal="center" vertical="center" wrapText="1"/>
    </xf>
    <xf numFmtId="0" fontId="20" fillId="0" borderId="15" xfId="51" applyFont="1" applyFill="1" applyBorder="1" applyAlignment="1">
      <alignment horizontal="center" vertical="center" wrapText="1"/>
    </xf>
    <xf numFmtId="0" fontId="20" fillId="0" borderId="17" xfId="51" applyFont="1" applyFill="1" applyBorder="1" applyAlignment="1">
      <alignment horizontal="justify" vertical="center"/>
    </xf>
    <xf numFmtId="0" fontId="32" fillId="0" borderId="0" xfId="0" applyFont="1" applyAlignment="1">
      <alignment horizontal="center"/>
    </xf>
    <xf numFmtId="0" fontId="33" fillId="0" borderId="10" xfId="0" applyFont="1" applyFill="1" applyBorder="1" applyAlignment="1" applyProtection="1">
      <alignment horizontal="center" vertical="center" wrapText="1"/>
      <protection locked="0"/>
    </xf>
    <xf numFmtId="0" fontId="27" fillId="0" borderId="10" xfId="0" applyFont="1" applyBorder="1" applyAlignment="1">
      <alignment horizontal="center" vertical="center" wrapText="1"/>
    </xf>
    <xf numFmtId="9" fontId="44" fillId="0" borderId="10" xfId="0" applyNumberFormat="1" applyFont="1" applyBorder="1" applyAlignment="1">
      <alignment horizontal="center" vertical="center" wrapText="1"/>
    </xf>
    <xf numFmtId="0" fontId="38" fillId="0" borderId="0" xfId="51" applyFont="1" applyFill="1" applyAlignment="1">
      <alignment horizontal="center" vertical="top" wrapText="1"/>
    </xf>
    <xf numFmtId="0" fontId="37" fillId="0" borderId="0" xfId="51" applyFont="1" applyFill="1" applyAlignment="1">
      <alignment horizontal="center"/>
    </xf>
    <xf numFmtId="0" fontId="22" fillId="0" borderId="16" xfId="51" applyFont="1" applyFill="1" applyBorder="1" applyAlignment="1">
      <alignment horizontal="center"/>
    </xf>
    <xf numFmtId="0" fontId="20" fillId="0" borderId="14" xfId="51" applyFont="1" applyFill="1" applyBorder="1" applyAlignment="1">
      <alignment horizontal="center" vertical="center"/>
    </xf>
    <xf numFmtId="0" fontId="20" fillId="0" borderId="18" xfId="51" applyFont="1" applyFill="1" applyBorder="1" applyAlignment="1">
      <alignment horizontal="center" vertical="center"/>
    </xf>
    <xf numFmtId="0" fontId="20" fillId="0" borderId="13" xfId="51" applyFont="1" applyFill="1" applyBorder="1" applyAlignment="1">
      <alignment horizontal="center" vertical="center"/>
    </xf>
    <xf numFmtId="0" fontId="20" fillId="0" borderId="14" xfId="51" applyFont="1" applyFill="1" applyBorder="1" applyAlignment="1">
      <alignment horizontal="center" vertical="center" wrapText="1"/>
    </xf>
    <xf numFmtId="0" fontId="20" fillId="0" borderId="18" xfId="51" applyFont="1" applyFill="1" applyBorder="1" applyAlignment="1">
      <alignment horizontal="center" vertical="center" wrapText="1"/>
    </xf>
    <xf numFmtId="0" fontId="20" fillId="0" borderId="13" xfId="51" applyFont="1" applyFill="1" applyBorder="1" applyAlignment="1">
      <alignment horizontal="center" vertical="center" wrapText="1"/>
    </xf>
    <xf numFmtId="0" fontId="36" fillId="0" borderId="14" xfId="51" applyFont="1" applyFill="1" applyBorder="1" applyAlignment="1">
      <alignment horizontal="center" vertical="center" wrapText="1"/>
    </xf>
    <xf numFmtId="0" fontId="36" fillId="0" borderId="18" xfId="51" applyFont="1" applyFill="1" applyBorder="1" applyAlignment="1">
      <alignment horizontal="center" vertical="center" wrapText="1"/>
    </xf>
    <xf numFmtId="0" fontId="36" fillId="0" borderId="13" xfId="51" applyFont="1" applyFill="1" applyBorder="1" applyAlignment="1">
      <alignment horizontal="center" vertical="center" wrapText="1"/>
    </xf>
    <xf numFmtId="0" fontId="20" fillId="0" borderId="12" xfId="51" applyFont="1" applyFill="1" applyBorder="1" applyAlignment="1">
      <alignment horizontal="center" vertical="center" wrapText="1"/>
    </xf>
    <xf numFmtId="0" fontId="26" fillId="0" borderId="14" xfId="1" applyFont="1" applyFill="1" applyBorder="1" applyAlignment="1">
      <alignment horizontal="center" vertical="center" wrapText="1"/>
    </xf>
    <xf numFmtId="0" fontId="26" fillId="0" borderId="18" xfId="1" applyFont="1" applyFill="1" applyBorder="1" applyAlignment="1">
      <alignment horizontal="center" vertical="center" wrapText="1"/>
    </xf>
    <xf numFmtId="0" fontId="26" fillId="0" borderId="13" xfId="1" applyFont="1" applyFill="1" applyBorder="1" applyAlignment="1">
      <alignment horizontal="center" vertical="center" wrapText="1"/>
    </xf>
    <xf numFmtId="0" fontId="30" fillId="0" borderId="10" xfId="1" applyFont="1" applyFill="1" applyBorder="1" applyAlignment="1">
      <alignment horizontal="center" vertical="center" wrapText="1"/>
    </xf>
    <xf numFmtId="0" fontId="37" fillId="0" borderId="11" xfId="51" applyFont="1" applyFill="1" applyBorder="1" applyAlignment="1">
      <alignment horizontal="center" vertical="center"/>
    </xf>
    <xf numFmtId="0" fontId="37" fillId="0" borderId="15" xfId="51" applyFont="1" applyFill="1" applyBorder="1" applyAlignment="1">
      <alignment horizontal="center" vertical="center"/>
    </xf>
    <xf numFmtId="0" fontId="37" fillId="0" borderId="12" xfId="51" applyFont="1" applyFill="1" applyBorder="1" applyAlignment="1">
      <alignment horizontal="center" vertical="center"/>
    </xf>
    <xf numFmtId="0" fontId="38" fillId="0" borderId="0" xfId="51" applyFont="1" applyFill="1" applyAlignment="1">
      <alignment horizontal="center" vertical="center" wrapText="1"/>
    </xf>
    <xf numFmtId="0" fontId="39" fillId="0" borderId="0" xfId="0" applyFont="1" applyAlignment="1">
      <alignment horizontal="center" vertical="center" wrapText="1"/>
    </xf>
    <xf numFmtId="0" fontId="39" fillId="0" borderId="0" xfId="0" applyFont="1" applyAlignment="1">
      <alignment horizontal="center" vertical="center"/>
    </xf>
    <xf numFmtId="0" fontId="40" fillId="0" borderId="0" xfId="51" applyFont="1" applyFill="1" applyAlignment="1">
      <alignment horizontal="center" vertical="center"/>
    </xf>
    <xf numFmtId="0" fontId="37" fillId="0" borderId="11" xfId="51" applyFont="1" applyFill="1" applyBorder="1" applyAlignment="1">
      <alignment horizontal="center" vertical="center" wrapText="1"/>
    </xf>
    <xf numFmtId="0" fontId="37" fillId="0" borderId="15" xfId="51" applyFont="1" applyFill="1" applyBorder="1" applyAlignment="1">
      <alignment horizontal="center" vertical="center" wrapText="1"/>
    </xf>
    <xf numFmtId="0" fontId="36" fillId="0" borderId="14" xfId="51" applyFont="1" applyFill="1" applyBorder="1" applyAlignment="1">
      <alignment horizontal="center" vertical="center"/>
    </xf>
    <xf numFmtId="0" fontId="36" fillId="0" borderId="18" xfId="51" applyFont="1" applyFill="1" applyBorder="1" applyAlignment="1">
      <alignment horizontal="center" vertical="center"/>
    </xf>
    <xf numFmtId="0" fontId="36" fillId="0" borderId="13" xfId="51" applyFont="1" applyFill="1" applyBorder="1" applyAlignment="1">
      <alignment horizontal="center" vertical="center"/>
    </xf>
    <xf numFmtId="0" fontId="20" fillId="0" borderId="29" xfId="51" applyFont="1" applyFill="1" applyBorder="1" applyAlignment="1">
      <alignment horizontal="center" vertical="center" wrapText="1"/>
    </xf>
    <xf numFmtId="0" fontId="72" fillId="0" borderId="0" xfId="0" applyFont="1" applyAlignment="1">
      <alignment horizontal="center"/>
    </xf>
    <xf numFmtId="0" fontId="36" fillId="0" borderId="23" xfId="0" applyFont="1" applyFill="1" applyBorder="1" applyAlignment="1">
      <alignment horizontal="left" vertical="center" wrapText="1"/>
    </xf>
    <xf numFmtId="0" fontId="36" fillId="0" borderId="17" xfId="0" applyFont="1" applyFill="1" applyBorder="1" applyAlignment="1">
      <alignment horizontal="left" vertical="center" wrapText="1"/>
    </xf>
    <xf numFmtId="0" fontId="89" fillId="24" borderId="23" xfId="0" applyFont="1" applyFill="1" applyBorder="1" applyAlignment="1">
      <alignment horizontal="left" vertical="center" wrapText="1"/>
    </xf>
    <xf numFmtId="0" fontId="89" fillId="24" borderId="17" xfId="0" applyFont="1" applyFill="1" applyBorder="1" applyAlignment="1">
      <alignment horizontal="left" vertical="center" wrapText="1"/>
    </xf>
    <xf numFmtId="0" fontId="28" fillId="0" borderId="23" xfId="0" applyFont="1" applyFill="1" applyBorder="1" applyAlignment="1">
      <alignment horizontal="left" vertical="center" wrapText="1"/>
    </xf>
    <xf numFmtId="0" fontId="28" fillId="0" borderId="17" xfId="0" applyFont="1" applyFill="1" applyBorder="1" applyAlignment="1">
      <alignment horizontal="left" vertical="center" wrapText="1"/>
    </xf>
    <xf numFmtId="0" fontId="30" fillId="0" borderId="0" xfId="0" applyFont="1" applyAlignment="1" applyProtection="1">
      <alignment horizontal="center"/>
      <protection locked="0"/>
    </xf>
    <xf numFmtId="0" fontId="33" fillId="0" borderId="10" xfId="0" applyFont="1" applyFill="1" applyBorder="1" applyAlignment="1" applyProtection="1">
      <alignment horizontal="justify" vertical="center" wrapText="1"/>
      <protection locked="0"/>
    </xf>
    <xf numFmtId="0" fontId="29" fillId="0" borderId="10" xfId="0" applyFont="1" applyFill="1" applyBorder="1" applyAlignment="1" applyProtection="1">
      <alignment horizontal="justify" vertical="center" wrapText="1"/>
      <protection locked="0"/>
    </xf>
    <xf numFmtId="14" fontId="25" fillId="0" borderId="11" xfId="0" quotePrefix="1" applyNumberFormat="1" applyFont="1" applyBorder="1" applyAlignment="1" applyProtection="1">
      <alignment horizontal="center" vertical="center" wrapText="1"/>
      <protection locked="0"/>
    </xf>
    <xf numFmtId="14" fontId="25" fillId="0" borderId="15" xfId="0" quotePrefix="1" applyNumberFormat="1" applyFont="1" applyBorder="1" applyAlignment="1" applyProtection="1">
      <alignment horizontal="center" vertical="center" wrapText="1"/>
      <protection locked="0"/>
    </xf>
    <xf numFmtId="14" fontId="25" fillId="0" borderId="12" xfId="0" quotePrefix="1" applyNumberFormat="1" applyFont="1" applyBorder="1" applyAlignment="1" applyProtection="1">
      <alignment horizontal="center" vertical="center" wrapText="1"/>
      <protection locked="0"/>
    </xf>
    <xf numFmtId="0" fontId="25" fillId="0" borderId="11" xfId="0" applyFont="1" applyBorder="1" applyAlignment="1" applyProtection="1">
      <alignment horizontal="center" vertical="center" wrapText="1"/>
      <protection locked="0"/>
    </xf>
    <xf numFmtId="0" fontId="25" fillId="0" borderId="15" xfId="0" applyFont="1" applyBorder="1" applyAlignment="1" applyProtection="1">
      <alignment horizontal="center" vertical="center" wrapText="1"/>
      <protection locked="0"/>
    </xf>
    <xf numFmtId="0" fontId="25" fillId="0" borderId="12" xfId="0" applyFont="1" applyBorder="1" applyAlignment="1" applyProtection="1">
      <alignment horizontal="center" vertical="center" wrapText="1"/>
      <protection locked="0"/>
    </xf>
    <xf numFmtId="0" fontId="31" fillId="0" borderId="0" xfId="0" applyFont="1" applyAlignment="1" applyProtection="1">
      <alignment horizontal="center"/>
      <protection locked="0"/>
    </xf>
    <xf numFmtId="0" fontId="38" fillId="0" borderId="0" xfId="51" applyFont="1" applyFill="1" applyAlignment="1" applyProtection="1">
      <alignment horizontal="center" vertical="top" wrapText="1"/>
      <protection locked="0"/>
    </xf>
    <xf numFmtId="0" fontId="37" fillId="0" borderId="0" xfId="51" applyFont="1" applyFill="1" applyAlignment="1" applyProtection="1">
      <alignment horizontal="center"/>
      <protection locked="0"/>
    </xf>
    <xf numFmtId="0" fontId="22" fillId="0" borderId="16" xfId="51" applyFont="1" applyFill="1" applyBorder="1" applyAlignment="1" applyProtection="1">
      <alignment horizontal="center"/>
      <protection locked="0"/>
    </xf>
    <xf numFmtId="0" fontId="36" fillId="0" borderId="14" xfId="51" applyFont="1" applyFill="1" applyBorder="1" applyAlignment="1" applyProtection="1">
      <alignment horizontal="center" vertical="center" wrapText="1"/>
      <protection locked="0"/>
    </xf>
    <xf numFmtId="0" fontId="36" fillId="0" borderId="18" xfId="51" applyFont="1" applyFill="1" applyBorder="1" applyAlignment="1" applyProtection="1">
      <alignment horizontal="center" vertical="center" wrapText="1"/>
      <protection locked="0"/>
    </xf>
    <xf numFmtId="0" fontId="36" fillId="0" borderId="13" xfId="51" applyFont="1" applyFill="1" applyBorder="1" applyAlignment="1" applyProtection="1">
      <alignment horizontal="center" vertical="center" wrapText="1"/>
      <protection locked="0"/>
    </xf>
    <xf numFmtId="0" fontId="20" fillId="0" borderId="11" xfId="51" applyFont="1" applyFill="1" applyBorder="1" applyAlignment="1" applyProtection="1">
      <alignment horizontal="center" vertical="center" wrapText="1"/>
      <protection locked="0"/>
    </xf>
    <xf numFmtId="0" fontId="20" fillId="0" borderId="15" xfId="51" applyFont="1" applyFill="1" applyBorder="1" applyAlignment="1" applyProtection="1">
      <alignment horizontal="center" vertical="center" wrapText="1"/>
      <protection locked="0"/>
    </xf>
    <xf numFmtId="0" fontId="20" fillId="0" borderId="12" xfId="51" applyFont="1" applyFill="1" applyBorder="1" applyAlignment="1" applyProtection="1">
      <alignment horizontal="center" vertical="center" wrapText="1"/>
      <protection locked="0"/>
    </xf>
    <xf numFmtId="0" fontId="26" fillId="0" borderId="14" xfId="1" applyFont="1" applyFill="1" applyBorder="1" applyAlignment="1" applyProtection="1">
      <alignment horizontal="center" vertical="center" wrapText="1"/>
      <protection locked="0"/>
    </xf>
    <xf numFmtId="0" fontId="26" fillId="0" borderId="18" xfId="1" applyFont="1" applyFill="1" applyBorder="1" applyAlignment="1" applyProtection="1">
      <alignment horizontal="center" vertical="center" wrapText="1"/>
      <protection locked="0"/>
    </xf>
    <xf numFmtId="0" fontId="26" fillId="0" borderId="13" xfId="1" applyFont="1" applyFill="1" applyBorder="1" applyAlignment="1" applyProtection="1">
      <alignment horizontal="center" vertical="center" wrapText="1"/>
      <protection locked="0"/>
    </xf>
    <xf numFmtId="0" fontId="20" fillId="0" borderId="14" xfId="51" applyFont="1" applyFill="1" applyBorder="1" applyAlignment="1" applyProtection="1">
      <alignment horizontal="center" vertical="center" wrapText="1"/>
      <protection locked="0"/>
    </xf>
    <xf numFmtId="0" fontId="20" fillId="0" borderId="18" xfId="51" applyFont="1" applyFill="1" applyBorder="1" applyAlignment="1" applyProtection="1">
      <alignment horizontal="center" vertical="center" wrapText="1"/>
      <protection locked="0"/>
    </xf>
    <xf numFmtId="0" fontId="20" fillId="0" borderId="13" xfId="51" applyFont="1" applyFill="1" applyBorder="1" applyAlignment="1" applyProtection="1">
      <alignment horizontal="center" vertical="center" wrapText="1"/>
      <protection locked="0"/>
    </xf>
    <xf numFmtId="0" fontId="30" fillId="0" borderId="10" xfId="1" applyFont="1" applyFill="1" applyBorder="1" applyAlignment="1" applyProtection="1">
      <alignment horizontal="center" vertical="center" wrapText="1"/>
      <protection locked="0"/>
    </xf>
    <xf numFmtId="0" fontId="20" fillId="0" borderId="14" xfId="51" applyFont="1" applyFill="1" applyBorder="1" applyAlignment="1" applyProtection="1">
      <alignment horizontal="center" vertical="center"/>
      <protection locked="0"/>
    </xf>
    <xf numFmtId="0" fontId="20" fillId="0" borderId="18" xfId="51" applyFont="1" applyFill="1" applyBorder="1" applyAlignment="1" applyProtection="1">
      <alignment horizontal="center" vertical="center"/>
      <protection locked="0"/>
    </xf>
    <xf numFmtId="0" fontId="20" fillId="0" borderId="13" xfId="51" applyFont="1" applyFill="1" applyBorder="1" applyAlignment="1" applyProtection="1">
      <alignment horizontal="center" vertical="center"/>
      <protection locked="0"/>
    </xf>
    <xf numFmtId="0" fontId="20" fillId="0" borderId="17" xfId="51" applyFont="1" applyFill="1" applyBorder="1" applyAlignment="1" applyProtection="1">
      <alignment horizontal="justify" vertical="center"/>
      <protection locked="0"/>
    </xf>
    <xf numFmtId="0" fontId="32" fillId="0" borderId="0" xfId="0" applyFont="1" applyAlignment="1" applyProtection="1">
      <alignment horizontal="center"/>
      <protection locked="0"/>
    </xf>
    <xf numFmtId="0" fontId="27" fillId="0" borderId="11" xfId="0" applyFont="1" applyBorder="1" applyAlignment="1" applyProtection="1">
      <alignment horizontal="center" vertical="center" wrapText="1"/>
      <protection locked="0"/>
    </xf>
    <xf numFmtId="0" fontId="27" fillId="0" borderId="15" xfId="0" applyFont="1" applyBorder="1" applyAlignment="1" applyProtection="1">
      <alignment horizontal="center" vertical="center" wrapText="1"/>
      <protection locked="0"/>
    </xf>
    <xf numFmtId="0" fontId="27" fillId="0" borderId="12" xfId="0" applyFont="1" applyBorder="1" applyAlignment="1" applyProtection="1">
      <alignment horizontal="center" vertical="center" wrapText="1"/>
      <protection locked="0"/>
    </xf>
    <xf numFmtId="0" fontId="27" fillId="0" borderId="10" xfId="0" applyFont="1" applyBorder="1" applyAlignment="1" applyProtection="1">
      <alignment horizontal="center" vertical="center" wrapText="1"/>
      <protection locked="0"/>
    </xf>
    <xf numFmtId="0" fontId="29" fillId="26" borderId="11" xfId="0" applyFont="1" applyFill="1" applyBorder="1" applyAlignment="1" applyProtection="1">
      <alignment horizontal="left" vertical="center" wrapText="1"/>
      <protection locked="0"/>
    </xf>
    <xf numFmtId="0" fontId="29" fillId="26" borderId="15" xfId="0" applyFont="1" applyFill="1" applyBorder="1" applyAlignment="1" applyProtection="1">
      <alignment horizontal="left" vertical="center" wrapText="1"/>
      <protection locked="0"/>
    </xf>
    <xf numFmtId="0" fontId="29" fillId="26" borderId="12" xfId="0" applyFont="1" applyFill="1" applyBorder="1" applyAlignment="1" applyProtection="1">
      <alignment horizontal="left" vertical="center" wrapText="1"/>
      <protection locked="0"/>
    </xf>
    <xf numFmtId="14" fontId="68" fillId="0" borderId="11" xfId="0" quotePrefix="1" applyNumberFormat="1" applyFont="1" applyBorder="1" applyAlignment="1" applyProtection="1">
      <alignment horizontal="center" vertical="center" wrapText="1"/>
      <protection locked="0"/>
    </xf>
    <xf numFmtId="14" fontId="68" fillId="0" borderId="12" xfId="0" quotePrefix="1" applyNumberFormat="1" applyFont="1" applyBorder="1" applyAlignment="1" applyProtection="1">
      <alignment horizontal="center" vertical="center" wrapText="1"/>
      <protection locked="0"/>
    </xf>
    <xf numFmtId="0" fontId="29" fillId="25" borderId="11" xfId="0" applyFont="1" applyFill="1" applyBorder="1" applyAlignment="1" applyProtection="1">
      <alignment horizontal="left" vertical="center" wrapText="1"/>
      <protection locked="0"/>
    </xf>
    <xf numFmtId="0" fontId="29" fillId="25" borderId="15" xfId="0" applyFont="1" applyFill="1" applyBorder="1" applyAlignment="1" applyProtection="1">
      <alignment horizontal="left" vertical="center" wrapText="1"/>
      <protection locked="0"/>
    </xf>
    <xf numFmtId="0" fontId="29" fillId="25" borderId="12" xfId="0" applyFont="1" applyFill="1" applyBorder="1" applyAlignment="1" applyProtection="1">
      <alignment horizontal="left" vertical="center" wrapText="1"/>
      <protection locked="0"/>
    </xf>
    <xf numFmtId="0" fontId="27" fillId="24" borderId="11" xfId="0" applyFont="1" applyFill="1" applyBorder="1" applyAlignment="1" applyProtection="1">
      <alignment horizontal="center" vertical="center" wrapText="1"/>
      <protection locked="0"/>
    </xf>
    <xf numFmtId="0" fontId="27" fillId="24" borderId="15" xfId="0" applyFont="1" applyFill="1" applyBorder="1" applyAlignment="1" applyProtection="1">
      <alignment horizontal="center" vertical="center" wrapText="1"/>
      <protection locked="0"/>
    </xf>
    <xf numFmtId="0" fontId="27" fillId="24" borderId="12" xfId="0" applyFont="1" applyFill="1" applyBorder="1" applyAlignment="1" applyProtection="1">
      <alignment horizontal="center" vertical="center" wrapText="1"/>
      <protection locked="0"/>
    </xf>
    <xf numFmtId="0" fontId="20" fillId="0" borderId="10" xfId="51" applyFont="1" applyFill="1" applyBorder="1" applyAlignment="1" applyProtection="1">
      <alignment horizontal="center" vertical="center" wrapText="1"/>
      <protection locked="0"/>
    </xf>
    <xf numFmtId="0" fontId="27" fillId="0" borderId="11" xfId="0" applyFont="1" applyBorder="1" applyAlignment="1" applyProtection="1">
      <alignment horizontal="left" vertical="center" wrapText="1"/>
      <protection locked="0"/>
    </xf>
    <xf numFmtId="0" fontId="27" fillId="0" borderId="15" xfId="0" applyFont="1" applyBorder="1" applyAlignment="1" applyProtection="1">
      <alignment horizontal="left" vertical="center" wrapText="1"/>
      <protection locked="0"/>
    </xf>
    <xf numFmtId="0" fontId="27" fillId="0" borderId="12" xfId="0" applyFont="1" applyBorder="1" applyAlignment="1" applyProtection="1">
      <alignment horizontal="left" vertical="center" wrapText="1"/>
      <protection locked="0"/>
    </xf>
    <xf numFmtId="0" fontId="29" fillId="25" borderId="10" xfId="0" applyFont="1" applyFill="1" applyBorder="1" applyAlignment="1" applyProtection="1">
      <alignment horizontal="justify" vertical="center" wrapText="1"/>
      <protection locked="0"/>
    </xf>
    <xf numFmtId="0" fontId="27" fillId="25" borderId="11" xfId="0" applyFont="1" applyFill="1" applyBorder="1" applyAlignment="1" applyProtection="1">
      <alignment horizontal="left" vertical="center" wrapText="1"/>
      <protection locked="0"/>
    </xf>
    <xf numFmtId="0" fontId="27" fillId="25" borderId="15" xfId="0" applyFont="1" applyFill="1" applyBorder="1" applyAlignment="1" applyProtection="1">
      <alignment horizontal="left" vertical="center" wrapText="1"/>
      <protection locked="0"/>
    </xf>
    <xf numFmtId="0" fontId="27" fillId="25" borderId="12" xfId="0" applyFont="1" applyFill="1" applyBorder="1" applyAlignment="1" applyProtection="1">
      <alignment horizontal="left" vertical="center" wrapText="1"/>
      <protection locked="0"/>
    </xf>
    <xf numFmtId="0" fontId="25" fillId="0" borderId="11" xfId="0" applyFont="1" applyBorder="1" applyAlignment="1" applyProtection="1">
      <alignment horizontal="left" vertical="center" wrapText="1"/>
      <protection locked="0"/>
    </xf>
    <xf numFmtId="0" fontId="25" fillId="0" borderId="15" xfId="0" applyFont="1" applyBorder="1" applyAlignment="1" applyProtection="1">
      <alignment horizontal="left" vertical="center" wrapText="1"/>
      <protection locked="0"/>
    </xf>
    <xf numFmtId="0" fontId="25" fillId="0" borderId="12" xfId="0" applyFont="1" applyBorder="1" applyAlignment="1" applyProtection="1">
      <alignment horizontal="left" vertical="center" wrapText="1"/>
      <protection locked="0"/>
    </xf>
    <xf numFmtId="0" fontId="29" fillId="0" borderId="11" xfId="0" applyFont="1" applyFill="1" applyBorder="1" applyAlignment="1" applyProtection="1">
      <alignment horizontal="justify" vertical="center" wrapText="1"/>
      <protection locked="0"/>
    </xf>
    <xf numFmtId="0" fontId="65" fillId="0" borderId="0" xfId="0" applyFont="1" applyAlignment="1" applyProtection="1">
      <alignment horizontal="center"/>
      <protection locked="0"/>
    </xf>
    <xf numFmtId="0" fontId="29" fillId="0" borderId="11" xfId="0" applyFont="1" applyFill="1" applyBorder="1" applyAlignment="1" applyProtection="1">
      <alignment vertical="center" wrapText="1"/>
      <protection locked="0"/>
    </xf>
    <xf numFmtId="0" fontId="29" fillId="0" borderId="15" xfId="0" applyFont="1" applyFill="1" applyBorder="1" applyAlignment="1" applyProtection="1">
      <alignment vertical="center" wrapText="1"/>
      <protection locked="0"/>
    </xf>
    <xf numFmtId="0" fontId="29" fillId="0" borderId="12" xfId="0" applyFont="1" applyFill="1" applyBorder="1" applyAlignment="1" applyProtection="1">
      <alignment vertical="center" wrapText="1"/>
      <protection locked="0"/>
    </xf>
    <xf numFmtId="0" fontId="33" fillId="0" borderId="11" xfId="0" applyFont="1" applyFill="1" applyBorder="1" applyAlignment="1" applyProtection="1">
      <alignment horizontal="left" vertical="center" wrapText="1"/>
      <protection locked="0"/>
    </xf>
    <xf numFmtId="0" fontId="33" fillId="0" borderId="15" xfId="0" applyFont="1" applyFill="1" applyBorder="1" applyAlignment="1" applyProtection="1">
      <alignment horizontal="left" vertical="center" wrapText="1"/>
      <protection locked="0"/>
    </xf>
    <xf numFmtId="0" fontId="33" fillId="0" borderId="12" xfId="0" applyFont="1" applyFill="1" applyBorder="1" applyAlignment="1" applyProtection="1">
      <alignment horizontal="left" vertical="center" wrapText="1"/>
      <protection locked="0"/>
    </xf>
    <xf numFmtId="0" fontId="29" fillId="0" borderId="11" xfId="0" applyFont="1" applyFill="1" applyBorder="1" applyAlignment="1" applyProtection="1">
      <alignment horizontal="left" vertical="center" wrapText="1"/>
      <protection locked="0"/>
    </xf>
    <xf numFmtId="0" fontId="29" fillId="0" borderId="15" xfId="0" applyFont="1" applyFill="1" applyBorder="1" applyAlignment="1" applyProtection="1">
      <alignment horizontal="left" vertical="center" wrapText="1"/>
      <protection locked="0"/>
    </xf>
    <xf numFmtId="0" fontId="29" fillId="0" borderId="12" xfId="0" applyFont="1" applyFill="1" applyBorder="1" applyAlignment="1" applyProtection="1">
      <alignment horizontal="left" vertical="center" wrapText="1"/>
      <protection locked="0"/>
    </xf>
    <xf numFmtId="0" fontId="29" fillId="25" borderId="10" xfId="0" applyFont="1" applyFill="1" applyBorder="1" applyAlignment="1" applyProtection="1">
      <alignment horizontal="left" vertical="center" wrapText="1"/>
      <protection locked="0"/>
    </xf>
    <xf numFmtId="0" fontId="29" fillId="24" borderId="10" xfId="0" applyFont="1" applyFill="1" applyBorder="1" applyAlignment="1" applyProtection="1">
      <alignment horizontal="center" vertical="center" wrapText="1"/>
      <protection locked="0"/>
    </xf>
    <xf numFmtId="0" fontId="27" fillId="25" borderId="23" xfId="0" applyFont="1" applyFill="1" applyBorder="1" applyAlignment="1" applyProtection="1">
      <alignment horizontal="center" vertical="center" wrapText="1"/>
      <protection locked="0"/>
    </xf>
    <xf numFmtId="0" fontId="27" fillId="25" borderId="17" xfId="0" applyFont="1" applyFill="1" applyBorder="1" applyAlignment="1" applyProtection="1">
      <alignment horizontal="center" vertical="center" wrapText="1"/>
      <protection locked="0"/>
    </xf>
    <xf numFmtId="0" fontId="27" fillId="25" borderId="24" xfId="0" applyFont="1" applyFill="1" applyBorder="1" applyAlignment="1" applyProtection="1">
      <alignment horizontal="center" vertical="center" wrapText="1"/>
      <protection locked="0"/>
    </xf>
    <xf numFmtId="0" fontId="27" fillId="25" borderId="20" xfId="0" applyFont="1" applyFill="1" applyBorder="1" applyAlignment="1" applyProtection="1">
      <alignment horizontal="center" vertical="center" wrapText="1"/>
      <protection locked="0"/>
    </xf>
    <xf numFmtId="0" fontId="27" fillId="25" borderId="0" xfId="0" applyFont="1" applyFill="1" applyBorder="1" applyAlignment="1" applyProtection="1">
      <alignment horizontal="center" vertical="center" wrapText="1"/>
      <protection locked="0"/>
    </xf>
    <xf numFmtId="0" fontId="27" fillId="25" borderId="27" xfId="0" applyFont="1" applyFill="1" applyBorder="1" applyAlignment="1" applyProtection="1">
      <alignment horizontal="center" vertical="center" wrapText="1"/>
      <protection locked="0"/>
    </xf>
    <xf numFmtId="0" fontId="27" fillId="25" borderId="25" xfId="0" applyFont="1" applyFill="1" applyBorder="1" applyAlignment="1" applyProtection="1">
      <alignment horizontal="center" vertical="center" wrapText="1"/>
      <protection locked="0"/>
    </xf>
    <xf numFmtId="0" fontId="27" fillId="25" borderId="16" xfId="0" applyFont="1" applyFill="1" applyBorder="1" applyAlignment="1" applyProtection="1">
      <alignment horizontal="center" vertical="center" wrapText="1"/>
      <protection locked="0"/>
    </xf>
    <xf numFmtId="0" fontId="27" fillId="25" borderId="26" xfId="0" applyFont="1" applyFill="1" applyBorder="1" applyAlignment="1" applyProtection="1">
      <alignment horizontal="center" vertical="center" wrapText="1"/>
      <protection locked="0"/>
    </xf>
    <xf numFmtId="0" fontId="29" fillId="26" borderId="10" xfId="0" applyFont="1" applyFill="1" applyBorder="1" applyAlignment="1" applyProtection="1">
      <alignment horizontal="left" vertical="center" wrapText="1"/>
      <protection locked="0"/>
    </xf>
    <xf numFmtId="0" fontId="90" fillId="0" borderId="0" xfId="0" applyFont="1" applyAlignment="1" applyProtection="1">
      <alignment horizontal="center"/>
      <protection locked="0"/>
    </xf>
    <xf numFmtId="0" fontId="40" fillId="0" borderId="0" xfId="51" applyFont="1" applyFill="1" applyAlignment="1" applyProtection="1">
      <alignment horizontal="center"/>
      <protection locked="0"/>
    </xf>
    <xf numFmtId="0" fontId="30" fillId="0" borderId="0" xfId="0" applyFont="1" applyAlignment="1" applyProtection="1">
      <alignment horizontal="center" vertical="center"/>
      <protection locked="0"/>
    </xf>
    <xf numFmtId="0" fontId="41" fillId="25" borderId="10" xfId="0" applyFont="1" applyFill="1" applyBorder="1" applyAlignment="1" applyProtection="1">
      <alignment horizontal="justify" vertical="center" wrapText="1"/>
      <protection locked="0"/>
    </xf>
    <xf numFmtId="0" fontId="31" fillId="0" borderId="11" xfId="0" applyFont="1" applyBorder="1" applyAlignment="1" applyProtection="1">
      <alignment horizontal="left" vertical="center" wrapText="1"/>
      <protection locked="0"/>
    </xf>
    <xf numFmtId="0" fontId="31" fillId="0" borderId="15" xfId="0" applyFont="1" applyBorder="1" applyAlignment="1" applyProtection="1">
      <alignment horizontal="left" vertical="center" wrapText="1"/>
      <protection locked="0"/>
    </xf>
    <xf numFmtId="0" fontId="31" fillId="0" borderId="12" xfId="0" applyFont="1" applyBorder="1" applyAlignment="1" applyProtection="1">
      <alignment horizontal="left" vertical="center" wrapText="1"/>
      <protection locked="0"/>
    </xf>
    <xf numFmtId="0" fontId="31" fillId="0" borderId="11" xfId="0" applyFont="1" applyFill="1" applyBorder="1" applyAlignment="1" applyProtection="1">
      <alignment horizontal="left" vertical="center" wrapText="1"/>
      <protection locked="0"/>
    </xf>
    <xf numFmtId="0" fontId="31" fillId="0" borderId="15" xfId="0" applyFont="1" applyFill="1" applyBorder="1" applyAlignment="1" applyProtection="1">
      <alignment horizontal="left" vertical="center" wrapText="1"/>
      <protection locked="0"/>
    </xf>
    <xf numFmtId="0" fontId="31" fillId="0" borderId="12" xfId="0" applyFont="1" applyFill="1" applyBorder="1" applyAlignment="1" applyProtection="1">
      <alignment horizontal="left" vertical="center" wrapText="1"/>
      <protection locked="0"/>
    </xf>
    <xf numFmtId="0" fontId="41" fillId="26" borderId="10" xfId="0" applyFont="1" applyFill="1" applyBorder="1" applyAlignment="1" applyProtection="1">
      <alignment horizontal="justify" vertical="center" wrapText="1"/>
      <protection locked="0"/>
    </xf>
    <xf numFmtId="0" fontId="28" fillId="0" borderId="17" xfId="51" applyFont="1" applyFill="1" applyBorder="1" applyAlignment="1" applyProtection="1">
      <alignment horizontal="justify" vertical="center"/>
      <protection locked="0"/>
    </xf>
    <xf numFmtId="0" fontId="24" fillId="0" borderId="14" xfId="51" applyFont="1" applyFill="1" applyBorder="1" applyAlignment="1" applyProtection="1">
      <alignment horizontal="center" vertical="center" wrapText="1"/>
      <protection locked="0"/>
    </xf>
    <xf numFmtId="0" fontId="24" fillId="0" borderId="18" xfId="51" applyFont="1" applyFill="1" applyBorder="1" applyAlignment="1" applyProtection="1">
      <alignment horizontal="center" vertical="center" wrapText="1"/>
      <protection locked="0"/>
    </xf>
    <xf numFmtId="0" fontId="24" fillId="0" borderId="13" xfId="51" applyFont="1" applyFill="1" applyBorder="1" applyAlignment="1" applyProtection="1">
      <alignment horizontal="center" vertical="center" wrapText="1"/>
      <protection locked="0"/>
    </xf>
    <xf numFmtId="0" fontId="27" fillId="0" borderId="10" xfId="1" applyFont="1" applyFill="1" applyBorder="1" applyAlignment="1" applyProtection="1">
      <alignment horizontal="center" vertical="center" wrapText="1"/>
      <protection locked="0"/>
    </xf>
    <xf numFmtId="0" fontId="24" fillId="0" borderId="0" xfId="51" applyFont="1" applyFill="1" applyAlignment="1" applyProtection="1">
      <alignment horizontal="center"/>
      <protection locked="0"/>
    </xf>
    <xf numFmtId="0" fontId="37" fillId="0" borderId="16" xfId="51" applyFont="1" applyFill="1" applyBorder="1" applyAlignment="1" applyProtection="1">
      <alignment horizontal="center" vertical="center"/>
      <protection locked="0"/>
    </xf>
    <xf numFmtId="0" fontId="45" fillId="26" borderId="10" xfId="0" applyFont="1" applyFill="1" applyBorder="1" applyAlignment="1" applyProtection="1">
      <alignment horizontal="justify" vertical="center" wrapText="1"/>
      <protection locked="0"/>
    </xf>
    <xf numFmtId="0" fontId="29" fillId="24" borderId="10" xfId="0" applyFont="1" applyFill="1" applyBorder="1" applyAlignment="1" applyProtection="1">
      <alignment horizontal="justify" vertical="center" wrapText="1"/>
      <protection locked="0"/>
    </xf>
    <xf numFmtId="0" fontId="30" fillId="0" borderId="0" xfId="0" applyFont="1" applyAlignment="1" applyProtection="1">
      <alignment horizontal="center" vertical="center" wrapText="1"/>
      <protection locked="0"/>
    </xf>
    <xf numFmtId="14" fontId="25" fillId="24" borderId="11" xfId="0" quotePrefix="1" applyNumberFormat="1" applyFont="1" applyFill="1" applyBorder="1" applyAlignment="1" applyProtection="1">
      <alignment horizontal="center" vertical="center" wrapText="1"/>
      <protection locked="0"/>
    </xf>
    <xf numFmtId="14" fontId="25" fillId="24" borderId="12" xfId="0" quotePrefix="1" applyNumberFormat="1" applyFont="1" applyFill="1" applyBorder="1" applyAlignment="1" applyProtection="1">
      <alignment horizontal="center" vertical="center" wrapText="1"/>
      <protection locked="0"/>
    </xf>
    <xf numFmtId="0" fontId="43" fillId="0" borderId="0" xfId="0" applyFont="1" applyAlignment="1" applyProtection="1">
      <alignment horizontal="center" vertical="center"/>
      <protection locked="0"/>
    </xf>
    <xf numFmtId="0" fontId="75" fillId="25" borderId="10" xfId="0" applyFont="1" applyFill="1" applyBorder="1" applyAlignment="1" applyProtection="1">
      <alignment horizontal="justify" vertical="center" wrapText="1"/>
      <protection locked="0"/>
    </xf>
    <xf numFmtId="0" fontId="31" fillId="0" borderId="0" xfId="0" applyFont="1" applyBorder="1" applyAlignment="1" applyProtection="1">
      <alignment horizontal="center"/>
      <protection locked="0"/>
    </xf>
    <xf numFmtId="0" fontId="25" fillId="0" borderId="11" xfId="0" applyFont="1" applyFill="1" applyBorder="1" applyAlignment="1" applyProtection="1">
      <alignment horizontal="center" vertical="center" wrapText="1"/>
      <protection locked="0"/>
    </xf>
    <xf numFmtId="0" fontId="25" fillId="0" borderId="15" xfId="0" applyFont="1" applyFill="1" applyBorder="1" applyAlignment="1" applyProtection="1">
      <alignment horizontal="center" vertical="center" wrapText="1"/>
      <protection locked="0"/>
    </xf>
    <xf numFmtId="0" fontId="25" fillId="0" borderId="12" xfId="0" applyFont="1" applyFill="1" applyBorder="1" applyAlignment="1" applyProtection="1">
      <alignment horizontal="center" vertical="center" wrapText="1"/>
      <protection locked="0"/>
    </xf>
    <xf numFmtId="0" fontId="75" fillId="26" borderId="10" xfId="0" applyFont="1" applyFill="1" applyBorder="1" applyAlignment="1" applyProtection="1">
      <alignment horizontal="justify" vertical="center" wrapText="1"/>
      <protection locked="0"/>
    </xf>
    <xf numFmtId="0" fontId="84" fillId="26" borderId="10" xfId="0" applyFont="1" applyFill="1" applyBorder="1" applyAlignment="1" applyProtection="1">
      <alignment horizontal="justify" vertical="center" wrapText="1"/>
      <protection locked="0"/>
    </xf>
    <xf numFmtId="0" fontId="75" fillId="26" borderId="11" xfId="0" applyFont="1" applyFill="1" applyBorder="1" applyAlignment="1" applyProtection="1">
      <alignment horizontal="left" vertical="center" wrapText="1"/>
      <protection locked="0"/>
    </xf>
    <xf numFmtId="0" fontId="75" fillId="26" borderId="15" xfId="0" applyFont="1" applyFill="1" applyBorder="1" applyAlignment="1" applyProtection="1">
      <alignment horizontal="left" vertical="center" wrapText="1"/>
      <protection locked="0"/>
    </xf>
    <xf numFmtId="0" fontId="75" fillId="26" borderId="12" xfId="0" applyFont="1" applyFill="1" applyBorder="1" applyAlignment="1" applyProtection="1">
      <alignment horizontal="left" vertical="center" wrapText="1"/>
      <protection locked="0"/>
    </xf>
    <xf numFmtId="0" fontId="85" fillId="0" borderId="11" xfId="0" applyFont="1" applyBorder="1" applyAlignment="1" applyProtection="1">
      <alignment horizontal="center" vertical="center" wrapText="1"/>
      <protection locked="0"/>
    </xf>
    <xf numFmtId="0" fontId="85" fillId="0" borderId="12" xfId="0" applyFont="1" applyBorder="1" applyAlignment="1" applyProtection="1">
      <alignment horizontal="center" vertical="center" wrapText="1"/>
      <protection locked="0"/>
    </xf>
    <xf numFmtId="0" fontId="85" fillId="0" borderId="10" xfId="0" applyFont="1" applyBorder="1" applyAlignment="1" applyProtection="1">
      <alignment horizontal="center" vertical="center" wrapText="1"/>
      <protection locked="0"/>
    </xf>
    <xf numFmtId="0" fontId="85" fillId="0" borderId="15" xfId="0" applyFont="1" applyBorder="1" applyAlignment="1" applyProtection="1">
      <alignment horizontal="center" vertical="center" wrapText="1"/>
      <protection locked="0"/>
    </xf>
    <xf numFmtId="0" fontId="84" fillId="0" borderId="10" xfId="0" applyFont="1" applyFill="1" applyBorder="1" applyAlignment="1" applyProtection="1">
      <alignment horizontal="center" vertical="center" wrapText="1"/>
      <protection locked="0"/>
    </xf>
    <xf numFmtId="0" fontId="24" fillId="0" borderId="14" xfId="51" applyFont="1" applyFill="1" applyBorder="1" applyAlignment="1" applyProtection="1">
      <alignment horizontal="center" vertical="center"/>
      <protection locked="0"/>
    </xf>
    <xf numFmtId="0" fontId="24" fillId="0" borderId="18" xfId="51" applyFont="1" applyFill="1" applyBorder="1" applyAlignment="1" applyProtection="1">
      <alignment horizontal="center" vertical="center"/>
      <protection locked="0"/>
    </xf>
    <xf numFmtId="0" fontId="24" fillId="0" borderId="13" xfId="51" applyFont="1" applyFill="1" applyBorder="1" applyAlignment="1" applyProtection="1">
      <alignment horizontal="center" vertical="center"/>
      <protection locked="0"/>
    </xf>
    <xf numFmtId="0" fontId="77" fillId="0" borderId="14" xfId="51" applyFont="1" applyFill="1" applyBorder="1" applyAlignment="1" applyProtection="1">
      <alignment horizontal="center" vertical="center" wrapText="1"/>
      <protection locked="0"/>
    </xf>
    <xf numFmtId="0" fontId="77" fillId="0" borderId="18" xfId="51" applyFont="1" applyFill="1" applyBorder="1" applyAlignment="1" applyProtection="1">
      <alignment horizontal="center" vertical="center" wrapText="1"/>
      <protection locked="0"/>
    </xf>
    <xf numFmtId="0" fontId="77" fillId="0" borderId="13" xfId="51" applyFont="1" applyFill="1" applyBorder="1" applyAlignment="1" applyProtection="1">
      <alignment horizontal="center" vertical="center" wrapText="1"/>
      <protection locked="0"/>
    </xf>
    <xf numFmtId="0" fontId="78" fillId="0" borderId="11" xfId="51" applyFont="1" applyFill="1" applyBorder="1" applyAlignment="1" applyProtection="1">
      <alignment horizontal="center" vertical="center" wrapText="1"/>
      <protection locked="0"/>
    </xf>
    <xf numFmtId="0" fontId="78" fillId="0" borderId="15" xfId="51" applyFont="1" applyFill="1" applyBorder="1" applyAlignment="1" applyProtection="1">
      <alignment horizontal="center" vertical="center" wrapText="1"/>
      <protection locked="0"/>
    </xf>
    <xf numFmtId="0" fontId="78" fillId="0" borderId="12" xfId="51" applyFont="1" applyFill="1" applyBorder="1" applyAlignment="1" applyProtection="1">
      <alignment horizontal="center" vertical="center" wrapText="1"/>
      <protection locked="0"/>
    </xf>
    <xf numFmtId="0" fontId="79" fillId="0" borderId="14" xfId="1" applyFont="1" applyFill="1" applyBorder="1" applyAlignment="1" applyProtection="1">
      <alignment horizontal="center" vertical="center" wrapText="1"/>
      <protection locked="0"/>
    </xf>
    <xf numFmtId="0" fontId="79" fillId="0" borderId="18" xfId="1" applyFont="1" applyFill="1" applyBorder="1" applyAlignment="1" applyProtection="1">
      <alignment horizontal="center" vertical="center" wrapText="1"/>
      <protection locked="0"/>
    </xf>
    <xf numFmtId="0" fontId="79" fillId="0" borderId="13" xfId="1" applyFont="1" applyFill="1" applyBorder="1" applyAlignment="1" applyProtection="1">
      <alignment horizontal="center" vertical="center" wrapText="1"/>
      <protection locked="0"/>
    </xf>
    <xf numFmtId="0" fontId="78" fillId="0" borderId="14" xfId="51" applyFont="1" applyFill="1" applyBorder="1" applyAlignment="1" applyProtection="1">
      <alignment horizontal="center" vertical="center" wrapText="1"/>
      <protection locked="0"/>
    </xf>
    <xf numFmtId="0" fontId="78" fillId="0" borderId="18" xfId="51" applyFont="1" applyFill="1" applyBorder="1" applyAlignment="1" applyProtection="1">
      <alignment horizontal="center" vertical="center" wrapText="1"/>
      <protection locked="0"/>
    </xf>
    <xf numFmtId="0" fontId="78" fillId="0" borderId="13" xfId="51" applyFont="1" applyFill="1" applyBorder="1" applyAlignment="1" applyProtection="1">
      <alignment horizontal="center" vertical="center" wrapText="1"/>
      <protection locked="0"/>
    </xf>
    <xf numFmtId="0" fontId="81" fillId="0" borderId="10" xfId="1" applyFont="1" applyFill="1" applyBorder="1" applyAlignment="1" applyProtection="1">
      <alignment horizontal="center" vertical="center" wrapText="1"/>
      <protection locked="0"/>
    </xf>
    <xf numFmtId="0" fontId="78" fillId="0" borderId="10" xfId="51" applyFont="1" applyFill="1" applyBorder="1" applyAlignment="1" applyProtection="1">
      <alignment horizontal="center" vertical="center" wrapText="1"/>
      <protection locked="0"/>
    </xf>
    <xf numFmtId="0" fontId="31" fillId="0" borderId="17" xfId="0" applyFont="1" applyBorder="1" applyAlignment="1" applyProtection="1">
      <alignment horizontal="center"/>
      <protection locked="0"/>
    </xf>
    <xf numFmtId="0" fontId="21" fillId="25" borderId="10" xfId="0" applyFont="1" applyFill="1" applyBorder="1" applyAlignment="1" applyProtection="1">
      <alignment horizontal="justify" vertical="center" wrapText="1"/>
      <protection locked="0"/>
    </xf>
    <xf numFmtId="14" fontId="74" fillId="0" borderId="11" xfId="0" quotePrefix="1" applyNumberFormat="1" applyFont="1" applyBorder="1" applyAlignment="1" applyProtection="1">
      <alignment horizontal="center" vertical="center" wrapText="1"/>
      <protection locked="0"/>
    </xf>
    <xf numFmtId="14" fontId="74" fillId="0" borderId="12" xfId="0" quotePrefix="1" applyNumberFormat="1" applyFont="1" applyBorder="1" applyAlignment="1" applyProtection="1">
      <alignment horizontal="center" vertical="center" wrapText="1"/>
      <protection locked="0"/>
    </xf>
    <xf numFmtId="0" fontId="36" fillId="0" borderId="10" xfId="51" applyFont="1" applyFill="1" applyBorder="1" applyAlignment="1" applyProtection="1">
      <alignment horizontal="center" vertical="center" wrapText="1"/>
      <protection locked="0"/>
    </xf>
    <xf numFmtId="0" fontId="36" fillId="0" borderId="11" xfId="51" applyFont="1" applyFill="1" applyBorder="1" applyAlignment="1" applyProtection="1">
      <alignment horizontal="center" vertical="center" wrapText="1"/>
      <protection locked="0"/>
    </xf>
    <xf numFmtId="0" fontId="36" fillId="0" borderId="15" xfId="51" applyFont="1" applyFill="1" applyBorder="1" applyAlignment="1" applyProtection="1">
      <alignment horizontal="center" vertical="center" wrapText="1"/>
      <protection locked="0"/>
    </xf>
    <xf numFmtId="0" fontId="85" fillId="0" borderId="10" xfId="1" applyFont="1" applyFill="1" applyBorder="1" applyAlignment="1" applyProtection="1">
      <alignment horizontal="center" vertical="center" wrapText="1"/>
      <protection locked="0"/>
    </xf>
    <xf numFmtId="0" fontId="84" fillId="0" borderId="14" xfId="1" applyFont="1" applyFill="1" applyBorder="1" applyAlignment="1" applyProtection="1">
      <alignment horizontal="center" vertical="center" wrapText="1"/>
      <protection locked="0"/>
    </xf>
    <xf numFmtId="0" fontId="84" fillId="0" borderId="18" xfId="1" applyFont="1" applyFill="1" applyBorder="1" applyAlignment="1" applyProtection="1">
      <alignment horizontal="center" vertical="center" wrapText="1"/>
      <protection locked="0"/>
    </xf>
    <xf numFmtId="0" fontId="84" fillId="0" borderId="13" xfId="1" applyFont="1" applyFill="1" applyBorder="1" applyAlignment="1" applyProtection="1">
      <alignment horizontal="center" vertical="center" wrapText="1"/>
      <protection locked="0"/>
    </xf>
    <xf numFmtId="0" fontId="36" fillId="0" borderId="14" xfId="51" applyFont="1" applyFill="1" applyBorder="1" applyAlignment="1" applyProtection="1">
      <alignment horizontal="center" vertical="center"/>
      <protection locked="0"/>
    </xf>
    <xf numFmtId="0" fontId="36" fillId="0" borderId="18" xfId="51" applyFont="1" applyFill="1" applyBorder="1" applyAlignment="1" applyProtection="1">
      <alignment horizontal="center" vertical="center"/>
      <protection locked="0"/>
    </xf>
    <xf numFmtId="0" fontId="36" fillId="0" borderId="13" xfId="51" applyFont="1" applyFill="1" applyBorder="1" applyAlignment="1" applyProtection="1">
      <alignment horizontal="center" vertical="center"/>
      <protection locked="0"/>
    </xf>
    <xf numFmtId="0" fontId="28" fillId="0" borderId="14" xfId="51" applyFont="1" applyFill="1" applyBorder="1" applyAlignment="1" applyProtection="1">
      <alignment horizontal="center" vertical="center"/>
      <protection locked="0"/>
    </xf>
    <xf numFmtId="0" fontId="28" fillId="0" borderId="18" xfId="51" applyFont="1" applyFill="1" applyBorder="1" applyAlignment="1" applyProtection="1">
      <alignment horizontal="center" vertical="center"/>
      <protection locked="0"/>
    </xf>
    <xf numFmtId="0" fontId="28" fillId="0" borderId="13" xfId="51" applyFont="1" applyFill="1" applyBorder="1" applyAlignment="1" applyProtection="1">
      <alignment horizontal="center" vertical="center"/>
      <protection locked="0"/>
    </xf>
    <xf numFmtId="0" fontId="28" fillId="0" borderId="14" xfId="51" applyFont="1" applyFill="1" applyBorder="1" applyAlignment="1" applyProtection="1">
      <alignment horizontal="center" vertical="center" wrapText="1"/>
      <protection locked="0"/>
    </xf>
    <xf numFmtId="0" fontId="28" fillId="0" borderId="18" xfId="51" applyFont="1" applyFill="1" applyBorder="1" applyAlignment="1" applyProtection="1">
      <alignment horizontal="center" vertical="center" wrapText="1"/>
      <protection locked="0"/>
    </xf>
    <xf numFmtId="0" fontId="28" fillId="0" borderId="13" xfId="51" applyFont="1" applyFill="1" applyBorder="1" applyAlignment="1" applyProtection="1">
      <alignment horizontal="center" vertical="center" wrapText="1"/>
      <protection locked="0"/>
    </xf>
    <xf numFmtId="0" fontId="36" fillId="0" borderId="12" xfId="51" applyFont="1" applyFill="1" applyBorder="1" applyAlignment="1" applyProtection="1">
      <alignment horizontal="center" vertical="center" wrapText="1"/>
      <protection locked="0"/>
    </xf>
    <xf numFmtId="0" fontId="32" fillId="0" borderId="0" xfId="0" applyFont="1" applyAlignment="1" applyProtection="1">
      <alignment horizontal="center" vertical="center"/>
      <protection locked="0"/>
    </xf>
    <xf numFmtId="0" fontId="33" fillId="25" borderId="10" xfId="0" applyFont="1" applyFill="1" applyBorder="1" applyAlignment="1" applyProtection="1">
      <alignment horizontal="justify" vertical="center" wrapText="1"/>
      <protection locked="0"/>
    </xf>
    <xf numFmtId="0" fontId="27" fillId="24" borderId="11" xfId="0" applyFont="1" applyFill="1" applyBorder="1" applyAlignment="1" applyProtection="1">
      <alignment horizontal="left" vertical="center" wrapText="1"/>
      <protection locked="0"/>
    </xf>
    <xf numFmtId="0" fontId="27" fillId="24" borderId="15" xfId="0" applyFont="1" applyFill="1" applyBorder="1" applyAlignment="1" applyProtection="1">
      <alignment horizontal="left" vertical="center" wrapText="1"/>
      <protection locked="0"/>
    </xf>
    <xf numFmtId="0" fontId="27" fillId="24" borderId="12" xfId="0" applyFont="1" applyFill="1" applyBorder="1" applyAlignment="1" applyProtection="1">
      <alignment horizontal="left" vertical="center" wrapText="1"/>
      <protection locked="0"/>
    </xf>
    <xf numFmtId="0" fontId="33" fillId="24" borderId="10" xfId="0" applyFont="1" applyFill="1" applyBorder="1" applyAlignment="1" applyProtection="1">
      <alignment horizontal="justify" vertical="center" wrapText="1"/>
      <protection locked="0"/>
    </xf>
    <xf numFmtId="0" fontId="29" fillId="24" borderId="11" xfId="0" applyFont="1" applyFill="1" applyBorder="1" applyAlignment="1" applyProtection="1">
      <alignment horizontal="left" vertical="center" wrapText="1"/>
      <protection locked="0"/>
    </xf>
    <xf numFmtId="0" fontId="29" fillId="24" borderId="15" xfId="0" applyFont="1" applyFill="1" applyBorder="1" applyAlignment="1" applyProtection="1">
      <alignment horizontal="left" vertical="center" wrapText="1"/>
      <protection locked="0"/>
    </xf>
    <xf numFmtId="0" fontId="29" fillId="24" borderId="12" xfId="0" applyFont="1" applyFill="1" applyBorder="1" applyAlignment="1" applyProtection="1">
      <alignment horizontal="left" vertical="center" wrapText="1"/>
      <protection locked="0"/>
    </xf>
    <xf numFmtId="0" fontId="24" fillId="0" borderId="11" xfId="51" applyFont="1" applyFill="1" applyBorder="1" applyAlignment="1" applyProtection="1">
      <alignment horizontal="center" vertical="center" wrapText="1"/>
      <protection locked="0"/>
    </xf>
    <xf numFmtId="0" fontId="24" fillId="0" borderId="15" xfId="51" applyFont="1" applyFill="1" applyBorder="1" applyAlignment="1" applyProtection="1">
      <alignment horizontal="center" vertical="center" wrapText="1"/>
      <protection locked="0"/>
    </xf>
    <xf numFmtId="0" fontId="24" fillId="0" borderId="12" xfId="51" applyFont="1" applyFill="1" applyBorder="1" applyAlignment="1" applyProtection="1">
      <alignment horizontal="center" vertical="center" wrapText="1"/>
      <protection locked="0"/>
    </xf>
    <xf numFmtId="0" fontId="24" fillId="0" borderId="10" xfId="51" applyFont="1" applyFill="1" applyBorder="1" applyAlignment="1" applyProtection="1">
      <alignment horizontal="center" vertical="center" wrapText="1"/>
      <protection locked="0"/>
    </xf>
    <xf numFmtId="0" fontId="27" fillId="25" borderId="11" xfId="0" applyFont="1" applyFill="1" applyBorder="1" applyAlignment="1" applyProtection="1">
      <alignment horizontal="center" vertical="center" wrapText="1"/>
      <protection locked="0"/>
    </xf>
    <xf numFmtId="0" fontId="27" fillId="25" borderId="15" xfId="0" applyFont="1" applyFill="1" applyBorder="1" applyAlignment="1" applyProtection="1">
      <alignment horizontal="center" vertical="center" wrapText="1"/>
      <protection locked="0"/>
    </xf>
    <xf numFmtId="0" fontId="27" fillId="25" borderId="12" xfId="0" applyFont="1" applyFill="1" applyBorder="1" applyAlignment="1" applyProtection="1">
      <alignment horizontal="center" vertical="center" wrapText="1"/>
      <protection locked="0"/>
    </xf>
    <xf numFmtId="0" fontId="90" fillId="0" borderId="0" xfId="0" applyFont="1" applyAlignment="1" applyProtection="1">
      <alignment horizontal="center" vertical="center"/>
      <protection locked="0"/>
    </xf>
    <xf numFmtId="0" fontId="25" fillId="24" borderId="11" xfId="0" applyFont="1" applyFill="1" applyBorder="1" applyAlignment="1" applyProtection="1">
      <alignment horizontal="left" vertical="center" wrapText="1"/>
      <protection locked="0"/>
    </xf>
    <xf numFmtId="0" fontId="25" fillId="24" borderId="15" xfId="0" applyFont="1" applyFill="1" applyBorder="1" applyAlignment="1" applyProtection="1">
      <alignment horizontal="left" vertical="center" wrapText="1"/>
      <protection locked="0"/>
    </xf>
    <xf numFmtId="0" fontId="25" fillId="24" borderId="12" xfId="0" applyFont="1" applyFill="1" applyBorder="1" applyAlignment="1" applyProtection="1">
      <alignment horizontal="left" vertical="center" wrapText="1"/>
      <protection locked="0"/>
    </xf>
    <xf numFmtId="0" fontId="45" fillId="0" borderId="14" xfId="1" applyFont="1" applyFill="1" applyBorder="1" applyAlignment="1" applyProtection="1">
      <alignment horizontal="center" vertical="center" wrapText="1"/>
      <protection locked="0"/>
    </xf>
    <xf numFmtId="0" fontId="45" fillId="0" borderId="18" xfId="1" applyFont="1" applyFill="1" applyBorder="1" applyAlignment="1" applyProtection="1">
      <alignment horizontal="center" vertical="center" wrapText="1"/>
      <protection locked="0"/>
    </xf>
    <xf numFmtId="0" fontId="45" fillId="0" borderId="13" xfId="1" applyFont="1" applyFill="1" applyBorder="1" applyAlignment="1" applyProtection="1">
      <alignment horizontal="center" vertical="center" wrapText="1"/>
      <protection locked="0"/>
    </xf>
    <xf numFmtId="14" fontId="25" fillId="0" borderId="11" xfId="0" quotePrefix="1" applyNumberFormat="1" applyFont="1" applyFill="1" applyBorder="1" applyAlignment="1" applyProtection="1">
      <alignment horizontal="center" vertical="center" wrapText="1"/>
      <protection locked="0"/>
    </xf>
    <xf numFmtId="14" fontId="25" fillId="0" borderId="12" xfId="0" quotePrefix="1" applyNumberFormat="1" applyFont="1" applyFill="1" applyBorder="1" applyAlignment="1" applyProtection="1">
      <alignment horizontal="center" vertical="center" wrapText="1"/>
      <protection locked="0"/>
    </xf>
    <xf numFmtId="0" fontId="32" fillId="0" borderId="0" xfId="0" applyFont="1" applyFill="1" applyAlignment="1" applyProtection="1">
      <alignment horizontal="center"/>
      <protection locked="0"/>
    </xf>
    <xf numFmtId="0" fontId="27" fillId="0" borderId="10" xfId="0" applyFont="1" applyFill="1" applyBorder="1" applyAlignment="1" applyProtection="1">
      <alignment horizontal="center" vertical="center" wrapText="1"/>
      <protection locked="0"/>
    </xf>
    <xf numFmtId="0" fontId="27" fillId="0" borderId="11" xfId="0" applyFont="1" applyFill="1" applyBorder="1" applyAlignment="1" applyProtection="1">
      <alignment horizontal="center" vertical="center" wrapText="1"/>
      <protection locked="0"/>
    </xf>
    <xf numFmtId="0" fontId="27" fillId="0" borderId="15" xfId="0" applyFont="1" applyFill="1" applyBorder="1" applyAlignment="1" applyProtection="1">
      <alignment horizontal="center" vertical="center" wrapText="1"/>
      <protection locked="0"/>
    </xf>
    <xf numFmtId="0" fontId="27" fillId="0" borderId="12" xfId="0" applyFont="1" applyFill="1" applyBorder="1" applyAlignment="1" applyProtection="1">
      <alignment horizontal="center" vertical="center" wrapText="1"/>
      <protection locked="0"/>
    </xf>
    <xf numFmtId="0" fontId="25" fillId="0" borderId="11" xfId="0" applyFont="1" applyFill="1" applyBorder="1" applyAlignment="1" applyProtection="1">
      <alignment horizontal="left" vertical="center" wrapText="1"/>
      <protection locked="0"/>
    </xf>
    <xf numFmtId="0" fontId="25" fillId="0" borderId="15" xfId="0" applyFont="1" applyFill="1" applyBorder="1" applyAlignment="1" applyProtection="1">
      <alignment horizontal="left" vertical="center" wrapText="1"/>
      <protection locked="0"/>
    </xf>
    <xf numFmtId="0" fontId="25" fillId="0" borderId="12" xfId="0" applyFont="1" applyFill="1" applyBorder="1" applyAlignment="1" applyProtection="1">
      <alignment horizontal="left" vertical="center" wrapText="1"/>
      <protection locked="0"/>
    </xf>
    <xf numFmtId="0" fontId="25" fillId="0" borderId="11" xfId="0" quotePrefix="1" applyFont="1" applyFill="1" applyBorder="1" applyAlignment="1" applyProtection="1">
      <alignment horizontal="left" vertical="center" wrapText="1"/>
      <protection locked="0"/>
    </xf>
    <xf numFmtId="0" fontId="31" fillId="0" borderId="0" xfId="0" applyFont="1" applyFill="1" applyAlignment="1" applyProtection="1">
      <alignment horizontal="center"/>
      <protection locked="0"/>
    </xf>
    <xf numFmtId="0" fontId="30" fillId="0" borderId="0" xfId="0" applyFont="1" applyFill="1" applyAlignment="1" applyProtection="1">
      <alignment horizontal="center"/>
      <protection locked="0"/>
    </xf>
    <xf numFmtId="49" fontId="27" fillId="0" borderId="11" xfId="0" applyNumberFormat="1" applyFont="1" applyBorder="1" applyAlignment="1" applyProtection="1">
      <alignment horizontal="center" vertical="center" wrapText="1"/>
      <protection locked="0"/>
    </xf>
    <xf numFmtId="49" fontId="27" fillId="0" borderId="15" xfId="0" applyNumberFormat="1" applyFont="1" applyBorder="1" applyAlignment="1" applyProtection="1">
      <alignment horizontal="center" vertical="center" wrapText="1"/>
      <protection locked="0"/>
    </xf>
    <xf numFmtId="49" fontId="0" fillId="0" borderId="12" xfId="0" applyNumberFormat="1" applyBorder="1" applyAlignment="1">
      <alignment horizontal="center" vertical="center" wrapText="1"/>
    </xf>
    <xf numFmtId="49" fontId="33" fillId="0" borderId="11" xfId="0" applyNumberFormat="1" applyFont="1" applyFill="1" applyBorder="1" applyAlignment="1" applyProtection="1">
      <alignment horizontal="center" vertical="center" wrapText="1"/>
      <protection locked="0"/>
    </xf>
    <xf numFmtId="49" fontId="0" fillId="0" borderId="15" xfId="0" applyNumberFormat="1" applyBorder="1" applyAlignment="1">
      <alignment horizontal="center" vertical="center" wrapText="1"/>
    </xf>
    <xf numFmtId="0" fontId="0" fillId="0" borderId="15" xfId="0" applyBorder="1" applyAlignment="1">
      <alignment horizontal="center" vertical="center" wrapText="1"/>
    </xf>
    <xf numFmtId="0" fontId="0" fillId="0" borderId="12" xfId="0" applyBorder="1" applyAlignment="1">
      <alignment horizontal="center" vertical="center" wrapText="1"/>
    </xf>
    <xf numFmtId="9" fontId="27" fillId="0" borderId="11" xfId="0" applyNumberFormat="1" applyFont="1" applyBorder="1" applyAlignment="1" applyProtection="1">
      <alignment horizontal="center" vertical="center" wrapText="1"/>
      <protection locked="0"/>
    </xf>
    <xf numFmtId="49" fontId="25" fillId="0" borderId="11" xfId="0" applyNumberFormat="1" applyFont="1" applyBorder="1" applyAlignment="1" applyProtection="1">
      <alignment horizontal="center" vertical="center" wrapText="1"/>
      <protection locked="0"/>
    </xf>
    <xf numFmtId="49" fontId="25" fillId="0" borderId="15" xfId="0" applyNumberFormat="1" applyFont="1" applyBorder="1" applyAlignment="1" applyProtection="1">
      <alignment horizontal="center" vertical="center" wrapText="1"/>
      <protection locked="0"/>
    </xf>
    <xf numFmtId="49" fontId="0" fillId="0" borderId="12" xfId="0" applyNumberFormat="1" applyFont="1" applyBorder="1" applyAlignment="1">
      <alignment horizontal="center" vertical="center" wrapText="1"/>
    </xf>
    <xf numFmtId="0" fontId="0" fillId="0" borderId="15" xfId="0" applyFont="1" applyBorder="1" applyAlignment="1">
      <alignment horizontal="center" vertical="center" wrapText="1"/>
    </xf>
    <xf numFmtId="0" fontId="0" fillId="0" borderId="12" xfId="0" applyFont="1" applyBorder="1" applyAlignment="1">
      <alignment horizontal="center" vertical="center" wrapText="1"/>
    </xf>
    <xf numFmtId="0" fontId="33" fillId="0" borderId="11" xfId="0" applyFont="1" applyFill="1" applyBorder="1" applyAlignment="1" applyProtection="1">
      <alignment horizontal="center" vertical="center" wrapText="1"/>
      <protection locked="0"/>
    </xf>
    <xf numFmtId="49" fontId="29" fillId="0" borderId="11" xfId="0" applyNumberFormat="1" applyFont="1" applyFill="1" applyBorder="1" applyAlignment="1" applyProtection="1">
      <alignment horizontal="center" vertical="center" wrapText="1"/>
      <protection locked="0"/>
    </xf>
    <xf numFmtId="49" fontId="0" fillId="0" borderId="15" xfId="0" applyNumberFormat="1" applyFont="1" applyBorder="1" applyAlignment="1">
      <alignment horizontal="center" vertical="center" wrapText="1"/>
    </xf>
    <xf numFmtId="0" fontId="89" fillId="0" borderId="18" xfId="0" applyFont="1" applyFill="1" applyBorder="1" applyAlignment="1">
      <alignment horizontal="left" vertical="center"/>
    </xf>
    <xf numFmtId="0" fontId="71" fillId="0" borderId="0" xfId="0" applyFont="1" applyFill="1" applyBorder="1" applyAlignment="1">
      <alignment horizontal="center" vertical="center"/>
    </xf>
    <xf numFmtId="0" fontId="23" fillId="0" borderId="15" xfId="57" applyFont="1" applyFill="1" applyBorder="1" applyAlignment="1">
      <alignment horizontal="left" vertical="center"/>
    </xf>
    <xf numFmtId="0" fontId="23" fillId="0" borderId="11" xfId="58" applyFont="1" applyFill="1" applyBorder="1" applyAlignment="1">
      <alignment vertical="center" wrapText="1"/>
    </xf>
    <xf numFmtId="0" fontId="20" fillId="0" borderId="23" xfId="51" applyFont="1" applyFill="1" applyBorder="1" applyAlignment="1" applyProtection="1">
      <alignment horizontal="center" vertical="center"/>
      <protection locked="0"/>
    </xf>
    <xf numFmtId="0" fontId="20" fillId="0" borderId="24" xfId="51" applyFont="1" applyFill="1" applyBorder="1" applyAlignment="1" applyProtection="1">
      <alignment horizontal="center" vertical="center"/>
      <protection locked="0"/>
    </xf>
    <xf numFmtId="0" fontId="20" fillId="0" borderId="20" xfId="51" applyFont="1" applyFill="1" applyBorder="1" applyAlignment="1" applyProtection="1">
      <alignment horizontal="center" vertical="center"/>
      <protection locked="0"/>
    </xf>
    <xf numFmtId="0" fontId="20" fillId="0" borderId="27" xfId="51" applyFont="1" applyFill="1" applyBorder="1" applyAlignment="1" applyProtection="1">
      <alignment horizontal="center" vertical="center"/>
      <protection locked="0"/>
    </xf>
    <xf numFmtId="0" fontId="20" fillId="0" borderId="25" xfId="51" applyFont="1" applyFill="1" applyBorder="1" applyAlignment="1" applyProtection="1">
      <alignment horizontal="center" vertical="center"/>
      <protection locked="0"/>
    </xf>
    <xf numFmtId="0" fontId="20" fillId="0" borderId="26" xfId="51" applyFont="1" applyFill="1" applyBorder="1" applyAlignment="1" applyProtection="1">
      <alignment horizontal="center" vertical="center"/>
      <protection locked="0"/>
    </xf>
    <xf numFmtId="0" fontId="41" fillId="24" borderId="10" xfId="0" quotePrefix="1" applyFont="1" applyFill="1" applyBorder="1" applyAlignment="1">
      <alignment horizontal="center" vertical="center" wrapText="1"/>
    </xf>
    <xf numFmtId="0" fontId="42" fillId="0" borderId="10" xfId="0" applyFont="1" applyBorder="1" applyAlignment="1">
      <alignment horizontal="left" vertical="center"/>
    </xf>
    <xf numFmtId="0" fontId="32" fillId="0" borderId="10" xfId="0" applyFont="1" applyBorder="1" applyAlignment="1">
      <alignment horizontal="center" vertical="center"/>
    </xf>
    <xf numFmtId="0" fontId="59" fillId="0" borderId="10" xfId="0" applyFont="1" applyBorder="1" applyAlignment="1">
      <alignment horizontal="center"/>
    </xf>
    <xf numFmtId="0" fontId="42" fillId="0" borderId="21" xfId="0" applyFont="1" applyBorder="1" applyAlignment="1">
      <alignment horizontal="left" vertical="center"/>
    </xf>
    <xf numFmtId="0" fontId="32" fillId="0" borderId="21" xfId="0" applyFont="1" applyBorder="1" applyAlignment="1">
      <alignment horizontal="center" vertical="center"/>
    </xf>
    <xf numFmtId="0" fontId="96" fillId="24" borderId="10" xfId="0" quotePrefix="1" applyFont="1" applyFill="1" applyBorder="1" applyAlignment="1">
      <alignment horizontal="center" vertical="center" wrapText="1"/>
    </xf>
    <xf numFmtId="0" fontId="96" fillId="24" borderId="10" xfId="0" quotePrefix="1" applyFont="1" applyFill="1" applyBorder="1" applyAlignment="1" applyProtection="1">
      <alignment horizontal="center" vertical="center" wrapText="1"/>
      <protection locked="0"/>
    </xf>
    <xf numFmtId="1" fontId="96" fillId="0" borderId="10" xfId="0" applyNumberFormat="1" applyFont="1" applyBorder="1" applyAlignment="1">
      <alignment horizontal="center" vertical="center" wrapText="1"/>
    </xf>
    <xf numFmtId="0" fontId="97" fillId="0" borderId="0" xfId="0" applyFont="1" applyAlignment="1">
      <alignment horizontal="center" vertical="center" wrapText="1"/>
    </xf>
    <xf numFmtId="0" fontId="89" fillId="0" borderId="20" xfId="58" applyFont="1" applyFill="1" applyBorder="1" applyAlignment="1">
      <alignment vertical="center"/>
    </xf>
    <xf numFmtId="0" fontId="71" fillId="0" borderId="0" xfId="58" applyFont="1" applyFill="1" applyBorder="1" applyAlignment="1">
      <alignment horizontal="center" vertical="center"/>
    </xf>
    <xf numFmtId="0" fontId="72" fillId="24" borderId="19" xfId="0" quotePrefix="1" applyFont="1" applyFill="1" applyBorder="1" applyAlignment="1" applyProtection="1">
      <alignment horizontal="center" vertical="center" wrapText="1"/>
      <protection locked="0"/>
    </xf>
    <xf numFmtId="0" fontId="66" fillId="0" borderId="10" xfId="0" applyFont="1" applyBorder="1" applyAlignment="1">
      <alignment horizontal="left" vertical="center"/>
    </xf>
    <xf numFmtId="0" fontId="66" fillId="0" borderId="10" xfId="0" applyFont="1" applyBorder="1" applyAlignment="1">
      <alignment horizontal="center"/>
    </xf>
    <xf numFmtId="1" fontId="66" fillId="0" borderId="10" xfId="0" applyNumberFormat="1" applyFont="1" applyBorder="1" applyAlignment="1">
      <alignment horizontal="center" vertical="center" wrapText="1"/>
    </xf>
    <xf numFmtId="0" fontId="38" fillId="24" borderId="0" xfId="51" applyFont="1" applyFill="1" applyAlignment="1" applyProtection="1">
      <alignment horizontal="center" vertical="top" wrapText="1"/>
      <protection locked="0"/>
    </xf>
    <xf numFmtId="0" fontId="38" fillId="24" borderId="0" xfId="51" applyFont="1" applyFill="1" applyAlignment="1" applyProtection="1">
      <alignment vertical="top" wrapText="1"/>
      <protection locked="0"/>
    </xf>
    <xf numFmtId="0" fontId="24" fillId="24" borderId="0" xfId="51" applyFont="1" applyFill="1" applyAlignment="1" applyProtection="1">
      <alignment horizontal="center" vertical="center"/>
      <protection locked="0"/>
    </xf>
    <xf numFmtId="0" fontId="24" fillId="24" borderId="0" xfId="51" applyFont="1" applyFill="1" applyAlignment="1" applyProtection="1">
      <protection locked="0"/>
    </xf>
    <xf numFmtId="0" fontId="24" fillId="24" borderId="0" xfId="51" applyFont="1" applyFill="1" applyAlignment="1" applyProtection="1">
      <alignment horizontal="center"/>
      <protection locked="0"/>
    </xf>
    <xf numFmtId="0" fontId="37" fillId="24" borderId="0" xfId="51" applyFont="1" applyFill="1" applyAlignment="1" applyProtection="1">
      <alignment horizontal="center"/>
      <protection locked="0"/>
    </xf>
    <xf numFmtId="0" fontId="22" fillId="24" borderId="16" xfId="51" applyFont="1" applyFill="1" applyBorder="1" applyAlignment="1" applyProtection="1">
      <alignment horizontal="center"/>
      <protection locked="0"/>
    </xf>
    <xf numFmtId="0" fontId="20" fillId="24" borderId="14" xfId="51" applyFont="1" applyFill="1" applyBorder="1" applyAlignment="1" applyProtection="1">
      <alignment horizontal="center" vertical="center"/>
      <protection locked="0"/>
    </xf>
    <xf numFmtId="0" fontId="20" fillId="24" borderId="14" xfId="51" applyFont="1" applyFill="1" applyBorder="1" applyAlignment="1" applyProtection="1">
      <alignment horizontal="center" vertical="center" wrapText="1"/>
      <protection locked="0"/>
    </xf>
    <xf numFmtId="0" fontId="36" fillId="24" borderId="14" xfId="51" applyFont="1" applyFill="1" applyBorder="1" applyAlignment="1" applyProtection="1">
      <alignment horizontal="center" vertical="center" wrapText="1"/>
      <protection locked="0"/>
    </xf>
    <xf numFmtId="0" fontId="20" fillId="24" borderId="11" xfId="51" applyFont="1" applyFill="1" applyBorder="1" applyAlignment="1" applyProtection="1">
      <alignment horizontal="center" vertical="center" wrapText="1"/>
      <protection locked="0"/>
    </xf>
    <xf numFmtId="0" fontId="20" fillId="24" borderId="15" xfId="51" applyFont="1" applyFill="1" applyBorder="1" applyAlignment="1" applyProtection="1">
      <alignment horizontal="center" vertical="center" wrapText="1"/>
      <protection locked="0"/>
    </xf>
    <xf numFmtId="0" fontId="20" fillId="24" borderId="12" xfId="51" applyFont="1" applyFill="1" applyBorder="1" applyAlignment="1" applyProtection="1">
      <alignment horizontal="center" vertical="center" wrapText="1"/>
      <protection locked="0"/>
    </xf>
    <xf numFmtId="0" fontId="36" fillId="24" borderId="14" xfId="1" applyFont="1" applyFill="1" applyBorder="1" applyAlignment="1" applyProtection="1">
      <alignment horizontal="center" vertical="center" wrapText="1"/>
      <protection locked="0"/>
    </xf>
    <xf numFmtId="0" fontId="20" fillId="24" borderId="18" xfId="51" applyFont="1" applyFill="1" applyBorder="1" applyAlignment="1" applyProtection="1">
      <alignment horizontal="center" vertical="center"/>
      <protection locked="0"/>
    </xf>
    <xf numFmtId="0" fontId="20" fillId="24" borderId="18" xfId="51" applyFont="1" applyFill="1" applyBorder="1" applyAlignment="1" applyProtection="1">
      <alignment horizontal="center" vertical="center" wrapText="1"/>
      <protection locked="0"/>
    </xf>
    <xf numFmtId="0" fontId="36" fillId="24" borderId="18" xfId="51" applyFont="1" applyFill="1" applyBorder="1" applyAlignment="1" applyProtection="1">
      <alignment horizontal="center" vertical="center" wrapText="1"/>
      <protection locked="0"/>
    </xf>
    <xf numFmtId="0" fontId="20" fillId="24" borderId="10" xfId="51" applyFont="1" applyFill="1" applyBorder="1" applyAlignment="1" applyProtection="1">
      <alignment horizontal="center" vertical="center" wrapText="1"/>
      <protection locked="0"/>
    </xf>
    <xf numFmtId="0" fontId="28" fillId="24" borderId="10" xfId="1" applyFont="1" applyFill="1" applyBorder="1" applyAlignment="1" applyProtection="1">
      <alignment horizontal="center" vertical="center" wrapText="1"/>
      <protection locked="0"/>
    </xf>
    <xf numFmtId="0" fontId="36" fillId="24" borderId="18" xfId="1" applyFont="1" applyFill="1" applyBorder="1" applyAlignment="1" applyProtection="1">
      <alignment horizontal="center" vertical="center" wrapText="1"/>
      <protection locked="0"/>
    </xf>
    <xf numFmtId="0" fontId="20" fillId="24" borderId="13" xfId="51" applyFont="1" applyFill="1" applyBorder="1" applyAlignment="1" applyProtection="1">
      <alignment horizontal="center" vertical="center"/>
      <protection locked="0"/>
    </xf>
    <xf numFmtId="0" fontId="20" fillId="24" borderId="13" xfId="51" applyFont="1" applyFill="1" applyBorder="1" applyAlignment="1" applyProtection="1">
      <alignment horizontal="center" vertical="center" wrapText="1"/>
      <protection locked="0"/>
    </xf>
    <xf numFmtId="0" fontId="36" fillId="24" borderId="13" xfId="51" applyFont="1" applyFill="1" applyBorder="1" applyAlignment="1" applyProtection="1">
      <alignment horizontal="center" vertical="center" wrapText="1"/>
      <protection locked="0"/>
    </xf>
    <xf numFmtId="0" fontId="28" fillId="24" borderId="10" xfId="51" applyFont="1" applyFill="1" applyBorder="1" applyAlignment="1" applyProtection="1">
      <alignment horizontal="center" vertical="center" wrapText="1"/>
      <protection locked="0"/>
    </xf>
    <xf numFmtId="0" fontId="36" fillId="24" borderId="13" xfId="1" applyFont="1" applyFill="1" applyBorder="1" applyAlignment="1" applyProtection="1">
      <alignment horizontal="center" vertical="center" wrapText="1"/>
      <protection locked="0"/>
    </xf>
    <xf numFmtId="0" fontId="21" fillId="24" borderId="13" xfId="51" quotePrefix="1" applyFont="1" applyFill="1" applyBorder="1" applyAlignment="1" applyProtection="1">
      <alignment horizontal="center" vertical="center"/>
      <protection locked="0"/>
    </xf>
    <xf numFmtId="0" fontId="44" fillId="24" borderId="10" xfId="0" applyFont="1" applyFill="1" applyBorder="1" applyAlignment="1" applyProtection="1">
      <alignment vertical="center" wrapText="1"/>
      <protection locked="0"/>
    </xf>
    <xf numFmtId="1" fontId="39" fillId="24" borderId="13" xfId="1" applyNumberFormat="1" applyFont="1" applyFill="1" applyBorder="1" applyAlignment="1">
      <alignment horizontal="center" vertical="center" wrapText="1"/>
    </xf>
    <xf numFmtId="9" fontId="21" fillId="24" borderId="10" xfId="51" applyNumberFormat="1" applyFont="1" applyFill="1" applyBorder="1" applyAlignment="1" applyProtection="1">
      <alignment horizontal="center" vertical="center"/>
      <protection locked="0"/>
    </xf>
    <xf numFmtId="164" fontId="21" fillId="24" borderId="10" xfId="1" applyNumberFormat="1" applyFont="1" applyFill="1" applyBorder="1" applyAlignment="1" applyProtection="1">
      <alignment horizontal="center" vertical="center"/>
      <protection locked="0"/>
    </xf>
    <xf numFmtId="164" fontId="21" fillId="24" borderId="10" xfId="1" quotePrefix="1" applyNumberFormat="1" applyFont="1" applyFill="1" applyBorder="1" applyAlignment="1" applyProtection="1">
      <alignment horizontal="center" vertical="center"/>
    </xf>
    <xf numFmtId="9" fontId="21" fillId="24" borderId="10" xfId="1" applyNumberFormat="1" applyFont="1" applyFill="1" applyBorder="1" applyAlignment="1" applyProtection="1">
      <alignment horizontal="center" vertical="center"/>
    </xf>
    <xf numFmtId="0" fontId="20" fillId="24" borderId="10" xfId="51" applyFont="1" applyFill="1" applyBorder="1" applyAlignment="1" applyProtection="1">
      <alignment horizontal="center" vertical="center"/>
    </xf>
    <xf numFmtId="1" fontId="21" fillId="24" borderId="10" xfId="1" applyNumberFormat="1" applyFont="1" applyFill="1" applyBorder="1" applyAlignment="1">
      <alignment horizontal="center" vertical="center"/>
    </xf>
    <xf numFmtId="0" fontId="20" fillId="24" borderId="17" xfId="51" applyFont="1" applyFill="1" applyBorder="1" applyAlignment="1" applyProtection="1">
      <alignment horizontal="justify" vertical="center"/>
      <protection locked="0"/>
    </xf>
    <xf numFmtId="0" fontId="47" fillId="24" borderId="0" xfId="0" applyFont="1" applyFill="1" applyProtection="1">
      <protection locked="0"/>
    </xf>
    <xf numFmtId="0" fontId="47" fillId="24" borderId="0" xfId="0" applyFont="1" applyFill="1" applyAlignment="1" applyProtection="1">
      <alignment vertical="center"/>
      <protection locked="0"/>
    </xf>
    <xf numFmtId="0" fontId="47" fillId="24" borderId="0" xfId="0" applyFont="1" applyFill="1" applyAlignment="1" applyProtection="1">
      <alignment horizontal="center" vertical="center"/>
      <protection locked="0"/>
    </xf>
    <xf numFmtId="0" fontId="37" fillId="24" borderId="0" xfId="0" applyFont="1" applyFill="1" applyAlignment="1" applyProtection="1">
      <alignment horizontal="center"/>
      <protection locked="0"/>
    </xf>
    <xf numFmtId="0" fontId="20" fillId="24" borderId="10" xfId="0" applyFont="1" applyFill="1" applyBorder="1" applyAlignment="1" applyProtection="1">
      <alignment horizontal="center" vertical="center" wrapText="1"/>
      <protection locked="0"/>
    </xf>
    <xf numFmtId="0" fontId="20" fillId="24" borderId="10" xfId="0" applyFont="1" applyFill="1" applyBorder="1" applyAlignment="1" applyProtection="1">
      <alignment horizontal="center" vertical="center" wrapText="1"/>
      <protection locked="0"/>
    </xf>
    <xf numFmtId="0" fontId="36" fillId="24" borderId="11" xfId="0" applyFont="1" applyFill="1" applyBorder="1" applyAlignment="1" applyProtection="1">
      <alignment horizontal="center" vertical="center" wrapText="1"/>
      <protection locked="0"/>
    </xf>
    <xf numFmtId="0" fontId="36" fillId="24" borderId="12" xfId="0" applyFont="1" applyFill="1" applyBorder="1" applyAlignment="1" applyProtection="1">
      <alignment horizontal="center" vertical="center" wrapText="1"/>
      <protection locked="0"/>
    </xf>
    <xf numFmtId="0" fontId="36" fillId="24" borderId="10" xfId="0" applyFont="1" applyFill="1" applyBorder="1" applyAlignment="1" applyProtection="1">
      <alignment horizontal="center" vertical="center" wrapText="1"/>
      <protection locked="0"/>
    </xf>
    <xf numFmtId="0" fontId="36" fillId="24" borderId="10" xfId="0" applyFont="1" applyFill="1" applyBorder="1" applyAlignment="1" applyProtection="1">
      <alignment horizontal="center" vertical="center" wrapText="1"/>
      <protection locked="0"/>
    </xf>
    <xf numFmtId="0" fontId="36" fillId="24" borderId="11" xfId="0" applyFont="1" applyFill="1" applyBorder="1" applyAlignment="1" applyProtection="1">
      <alignment horizontal="center" vertical="center" wrapText="1"/>
      <protection locked="0"/>
    </xf>
    <xf numFmtId="0" fontId="36" fillId="24" borderId="15" xfId="0" applyFont="1" applyFill="1" applyBorder="1" applyAlignment="1" applyProtection="1">
      <alignment horizontal="center" vertical="center" wrapText="1"/>
      <protection locked="0"/>
    </xf>
    <xf numFmtId="0" fontId="21" fillId="24" borderId="10" xfId="0" applyFont="1" applyFill="1" applyBorder="1" applyAlignment="1" applyProtection="1">
      <alignment horizontal="center" vertical="center" wrapText="1"/>
      <protection locked="0"/>
    </xf>
    <xf numFmtId="0" fontId="21" fillId="24" borderId="10" xfId="0" applyFont="1" applyFill="1" applyBorder="1" applyAlignment="1" applyProtection="1">
      <alignment horizontal="justify" vertical="center" wrapText="1"/>
      <protection locked="0"/>
    </xf>
    <xf numFmtId="0" fontId="21" fillId="24" borderId="11" xfId="0" applyFont="1" applyFill="1" applyBorder="1" applyAlignment="1" applyProtection="1">
      <alignment horizontal="justify" vertical="center" wrapText="1"/>
      <protection locked="0"/>
    </xf>
    <xf numFmtId="14" fontId="39" fillId="24" borderId="11" xfId="0" quotePrefix="1" applyNumberFormat="1" applyFont="1" applyFill="1" applyBorder="1" applyAlignment="1" applyProtection="1">
      <alignment horizontal="center" vertical="center" wrapText="1"/>
      <protection locked="0"/>
    </xf>
    <xf numFmtId="14" fontId="39" fillId="24" borderId="12" xfId="0" quotePrefix="1" applyNumberFormat="1" applyFont="1" applyFill="1" applyBorder="1" applyAlignment="1" applyProtection="1">
      <alignment horizontal="center" vertical="center" wrapText="1"/>
      <protection locked="0"/>
    </xf>
    <xf numFmtId="0" fontId="36" fillId="24" borderId="15" xfId="0" applyFont="1" applyFill="1" applyBorder="1" applyAlignment="1" applyProtection="1">
      <alignment horizontal="center" vertical="center" wrapText="1"/>
      <protection locked="0"/>
    </xf>
    <xf numFmtId="0" fontId="36" fillId="24" borderId="12" xfId="0" applyFont="1" applyFill="1" applyBorder="1" applyAlignment="1" applyProtection="1">
      <alignment horizontal="center" vertical="center" wrapText="1"/>
      <protection locked="0"/>
    </xf>
    <xf numFmtId="9" fontId="36" fillId="24" borderId="10" xfId="0" applyNumberFormat="1" applyFont="1" applyFill="1" applyBorder="1" applyAlignment="1">
      <alignment horizontal="center" vertical="center"/>
    </xf>
    <xf numFmtId="0" fontId="20" fillId="24" borderId="10" xfId="0" applyFont="1" applyFill="1" applyBorder="1" applyAlignment="1" applyProtection="1">
      <alignment horizontal="justify" vertical="center" wrapText="1"/>
      <protection locked="0"/>
    </xf>
    <xf numFmtId="0" fontId="21" fillId="24" borderId="11" xfId="0" applyFont="1" applyFill="1" applyBorder="1" applyAlignment="1" applyProtection="1">
      <alignment horizontal="left" vertical="center" wrapText="1"/>
      <protection locked="0"/>
    </xf>
    <xf numFmtId="0" fontId="21" fillId="24" borderId="15" xfId="0" applyFont="1" applyFill="1" applyBorder="1" applyAlignment="1" applyProtection="1">
      <alignment horizontal="left" vertical="center" wrapText="1"/>
      <protection locked="0"/>
    </xf>
    <xf numFmtId="0" fontId="21" fillId="24" borderId="12" xfId="0" applyFont="1" applyFill="1" applyBorder="1" applyAlignment="1" applyProtection="1">
      <alignment horizontal="left" vertical="center" wrapText="1"/>
      <protection locked="0"/>
    </xf>
    <xf numFmtId="14" fontId="39" fillId="24" borderId="11" xfId="0" quotePrefix="1" applyNumberFormat="1" applyFont="1" applyFill="1" applyBorder="1" applyAlignment="1" applyProtection="1">
      <alignment horizontal="center" vertical="center" wrapText="1"/>
      <protection locked="0"/>
    </xf>
    <xf numFmtId="14" fontId="39" fillId="24" borderId="12" xfId="0" quotePrefix="1" applyNumberFormat="1" applyFont="1" applyFill="1" applyBorder="1" applyAlignment="1" applyProtection="1">
      <alignment horizontal="center" vertical="center" wrapText="1"/>
      <protection locked="0"/>
    </xf>
    <xf numFmtId="164" fontId="36" fillId="24" borderId="11" xfId="0" applyNumberFormat="1" applyFont="1" applyFill="1" applyBorder="1" applyAlignment="1" applyProtection="1">
      <alignment horizontal="center" vertical="center" wrapText="1"/>
      <protection locked="0"/>
    </xf>
    <xf numFmtId="0" fontId="39" fillId="24" borderId="10" xfId="0" applyFont="1" applyFill="1" applyBorder="1" applyAlignment="1" applyProtection="1">
      <alignment horizontal="center" vertical="center"/>
      <protection locked="0"/>
    </xf>
    <xf numFmtId="1" fontId="37" fillId="24" borderId="11" xfId="0" applyNumberFormat="1" applyFont="1" applyFill="1" applyBorder="1" applyAlignment="1" applyProtection="1">
      <alignment horizontal="center" vertical="center" wrapText="1"/>
      <protection locked="0"/>
    </xf>
    <xf numFmtId="0" fontId="37" fillId="24" borderId="11" xfId="0" applyNumberFormat="1" applyFont="1" applyFill="1" applyBorder="1" applyAlignment="1" applyProtection="1">
      <alignment horizontal="center" vertical="center" wrapText="1"/>
      <protection locked="0"/>
    </xf>
    <xf numFmtId="1" fontId="44" fillId="24" borderId="11" xfId="0" applyNumberFormat="1" applyFont="1" applyFill="1" applyBorder="1" applyAlignment="1" applyProtection="1">
      <alignment horizontal="center" vertical="center" wrapText="1"/>
      <protection locked="0"/>
    </xf>
    <xf numFmtId="0" fontId="21" fillId="24" borderId="0" xfId="0" applyFont="1" applyFill="1" applyBorder="1" applyAlignment="1" applyProtection="1">
      <alignment horizontal="center" vertical="center" wrapText="1"/>
      <protection locked="0"/>
    </xf>
    <xf numFmtId="0" fontId="21" fillId="24" borderId="0" xfId="0" applyFont="1" applyFill="1" applyBorder="1" applyAlignment="1" applyProtection="1">
      <alignment horizontal="justify" vertical="center" wrapText="1"/>
      <protection locked="0"/>
    </xf>
    <xf numFmtId="0" fontId="39" fillId="24" borderId="0" xfId="0" quotePrefix="1" applyFont="1" applyFill="1" applyBorder="1" applyAlignment="1" applyProtection="1">
      <alignment horizontal="center" vertical="center"/>
      <protection locked="0"/>
    </xf>
    <xf numFmtId="0" fontId="39" fillId="24" borderId="0" xfId="0" applyFont="1" applyFill="1" applyBorder="1" applyAlignment="1" applyProtection="1">
      <alignment horizontal="center" vertical="center"/>
      <protection locked="0"/>
    </xf>
    <xf numFmtId="0" fontId="39" fillId="24" borderId="0" xfId="0" applyFont="1" applyFill="1" applyBorder="1" applyAlignment="1" applyProtection="1">
      <alignment horizontal="center" vertical="center" wrapText="1"/>
      <protection locked="0"/>
    </xf>
    <xf numFmtId="0" fontId="38" fillId="24" borderId="0" xfId="0" applyFont="1" applyFill="1" applyAlignment="1" applyProtection="1">
      <alignment horizontal="center"/>
      <protection locked="0"/>
    </xf>
    <xf numFmtId="0" fontId="28" fillId="24" borderId="0" xfId="0" applyFont="1" applyFill="1" applyAlignment="1" applyProtection="1">
      <alignment horizontal="center"/>
      <protection locked="0"/>
    </xf>
    <xf numFmtId="0" fontId="20" fillId="24" borderId="0" xfId="0" applyFont="1" applyFill="1" applyAlignment="1" applyProtection="1">
      <alignment horizontal="center" vertical="center"/>
      <protection locked="0"/>
    </xf>
    <xf numFmtId="0" fontId="66" fillId="25" borderId="10" xfId="0" applyFont="1" applyFill="1" applyBorder="1" applyAlignment="1">
      <alignment vertical="center" wrapText="1"/>
    </xf>
    <xf numFmtId="0" fontId="89" fillId="0" borderId="0" xfId="0" applyFont="1" applyAlignment="1">
      <alignment horizontal="center"/>
    </xf>
    <xf numFmtId="0" fontId="100" fillId="0" borderId="0" xfId="0" applyFont="1" applyAlignment="1">
      <alignment vertical="center"/>
    </xf>
    <xf numFmtId="0" fontId="66" fillId="0" borderId="13" xfId="51" quotePrefix="1" applyFont="1" applyFill="1" applyBorder="1" applyAlignment="1">
      <alignment horizontal="center" vertical="center"/>
    </xf>
    <xf numFmtId="0" fontId="66" fillId="24" borderId="10" xfId="0" applyFont="1" applyFill="1" applyBorder="1" applyAlignment="1" applyProtection="1">
      <alignment vertical="center" wrapText="1"/>
      <protection locked="0"/>
    </xf>
    <xf numFmtId="1" fontId="64" fillId="24" borderId="13" xfId="1" applyNumberFormat="1" applyFont="1" applyFill="1" applyBorder="1" applyAlignment="1">
      <alignment horizontal="center" vertical="center" wrapText="1"/>
    </xf>
    <xf numFmtId="9" fontId="23" fillId="24" borderId="10" xfId="51" applyNumberFormat="1" applyFont="1" applyFill="1" applyBorder="1" applyAlignment="1" applyProtection="1">
      <alignment horizontal="center" vertical="center"/>
      <protection locked="0"/>
    </xf>
    <xf numFmtId="164" fontId="23" fillId="24" borderId="10" xfId="1" applyNumberFormat="1" applyFont="1" applyFill="1" applyBorder="1" applyAlignment="1" applyProtection="1">
      <alignment horizontal="center" vertical="center"/>
      <protection locked="0"/>
    </xf>
    <xf numFmtId="1" fontId="64" fillId="24" borderId="10" xfId="1" applyNumberFormat="1" applyFont="1" applyFill="1" applyBorder="1" applyAlignment="1">
      <alignment horizontal="center" vertical="center"/>
    </xf>
    <xf numFmtId="0" fontId="57" fillId="0" borderId="10" xfId="0" applyNumberFormat="1" applyFont="1" applyFill="1" applyBorder="1" applyAlignment="1" applyProtection="1">
      <alignment horizontal="left"/>
    </xf>
    <xf numFmtId="0" fontId="31" fillId="0" borderId="10" xfId="0" applyFont="1" applyFill="1" applyBorder="1" applyAlignment="1">
      <alignment horizontal="left" vertical="center"/>
    </xf>
    <xf numFmtId="0" fontId="95" fillId="0" borderId="0" xfId="0" applyFont="1" applyAlignment="1" applyProtection="1">
      <alignment horizontal="center" vertical="center"/>
      <protection locked="0"/>
    </xf>
    <xf numFmtId="0" fontId="23" fillId="0" borderId="10" xfId="0" applyFont="1" applyFill="1" applyBorder="1" applyAlignment="1">
      <alignment horizontal="left" vertical="center" wrapText="1"/>
    </xf>
    <xf numFmtId="0" fontId="23" fillId="0" borderId="10" xfId="0" applyNumberFormat="1" applyFont="1" applyFill="1" applyBorder="1" applyAlignment="1" applyProtection="1">
      <alignment horizontal="left"/>
    </xf>
    <xf numFmtId="9" fontId="23" fillId="0" borderId="11" xfId="0" applyNumberFormat="1" applyFont="1" applyBorder="1" applyAlignment="1" applyProtection="1">
      <alignment horizontal="center" vertical="center" wrapText="1"/>
      <protection locked="0"/>
    </xf>
    <xf numFmtId="9" fontId="23" fillId="0" borderId="10" xfId="0" applyNumberFormat="1" applyFont="1" applyBorder="1" applyAlignment="1">
      <alignment horizontal="center" vertical="center"/>
    </xf>
    <xf numFmtId="0" fontId="23" fillId="0" borderId="10" xfId="0" applyFont="1" applyFill="1" applyBorder="1" applyAlignment="1">
      <alignment horizontal="left" vertical="center"/>
    </xf>
    <xf numFmtId="164" fontId="23" fillId="0" borderId="11" xfId="0" applyNumberFormat="1" applyFont="1" applyBorder="1" applyAlignment="1" applyProtection="1">
      <alignment horizontal="center" vertical="center" wrapText="1"/>
      <protection locked="0"/>
    </xf>
    <xf numFmtId="0" fontId="23" fillId="0" borderId="11" xfId="0" applyFont="1" applyFill="1" applyBorder="1" applyAlignment="1">
      <alignment horizontal="left" vertical="center" wrapText="1"/>
    </xf>
    <xf numFmtId="0" fontId="89" fillId="0" borderId="0" xfId="51" applyFont="1" applyFill="1" applyBorder="1" applyAlignment="1">
      <alignment horizontal="center" vertical="center"/>
    </xf>
    <xf numFmtId="0" fontId="89" fillId="0" borderId="0" xfId="51" applyFont="1" applyFill="1" applyBorder="1" applyAlignment="1">
      <alignment horizontal="left" vertical="center"/>
    </xf>
    <xf numFmtId="0" fontId="59" fillId="0" borderId="10" xfId="0" quotePrefix="1" applyNumberFormat="1" applyFont="1" applyFill="1" applyBorder="1" applyAlignment="1" applyProtection="1">
      <alignment horizontal="center" vertical="center"/>
      <protection locked="0"/>
    </xf>
    <xf numFmtId="0" fontId="29" fillId="25" borderId="10" xfId="0" applyFont="1" applyFill="1" applyBorder="1" applyAlignment="1" applyProtection="1">
      <alignment vertical="center" wrapText="1"/>
      <protection locked="0"/>
    </xf>
    <xf numFmtId="0" fontId="23" fillId="0" borderId="10" xfId="51" applyFont="1" applyFill="1" applyBorder="1" applyAlignment="1" applyProtection="1">
      <alignment horizontal="left" vertical="center"/>
      <protection locked="0"/>
    </xf>
    <xf numFmtId="0" fontId="66" fillId="0" borderId="10" xfId="0" quotePrefix="1" applyNumberFormat="1" applyFont="1" applyFill="1" applyBorder="1" applyAlignment="1" applyProtection="1">
      <alignment horizontal="center" vertical="center"/>
      <protection locked="0"/>
    </xf>
    <xf numFmtId="0" fontId="57" fillId="0" borderId="10" xfId="0" applyNumberFormat="1" applyFont="1" applyFill="1" applyBorder="1" applyAlignment="1" applyProtection="1">
      <alignment horizontal="right"/>
    </xf>
    <xf numFmtId="9" fontId="27" fillId="0" borderId="11" xfId="0" applyNumberFormat="1" applyFont="1" applyFill="1" applyBorder="1" applyAlignment="1" applyProtection="1">
      <alignment horizontal="center" vertical="center" wrapText="1"/>
      <protection locked="0"/>
    </xf>
    <xf numFmtId="9" fontId="73" fillId="0" borderId="10" xfId="0" applyNumberFormat="1" applyFont="1" applyFill="1" applyBorder="1" applyAlignment="1">
      <alignment horizontal="center" vertical="center"/>
    </xf>
    <xf numFmtId="164" fontId="27" fillId="0" borderId="11" xfId="0" applyNumberFormat="1" applyFont="1" applyFill="1" applyBorder="1" applyAlignment="1" applyProtection="1">
      <alignment horizontal="center" vertical="center" wrapText="1"/>
      <protection locked="0"/>
    </xf>
    <xf numFmtId="9" fontId="36" fillId="0" borderId="11" xfId="0" applyNumberFormat="1" applyFont="1" applyFill="1" applyBorder="1" applyAlignment="1" applyProtection="1">
      <alignment horizontal="center" vertical="center" wrapText="1"/>
      <protection locked="0"/>
    </xf>
    <xf numFmtId="0" fontId="89" fillId="0" borderId="18" xfId="51" applyFont="1" applyFill="1" applyBorder="1" applyAlignment="1">
      <alignment horizontal="left" vertical="center"/>
    </xf>
    <xf numFmtId="0" fontId="23" fillId="0" borderId="10" xfId="0" applyNumberFormat="1" applyFont="1" applyFill="1" applyBorder="1" applyAlignment="1" applyProtection="1">
      <alignment horizontal="right"/>
    </xf>
    <xf numFmtId="0" fontId="96" fillId="0" borderId="11" xfId="0" applyFont="1" applyFill="1" applyBorder="1" applyAlignment="1" applyProtection="1">
      <alignment vertical="center" wrapText="1"/>
      <protection locked="0"/>
    </xf>
    <xf numFmtId="0" fontId="29" fillId="0" borderId="10" xfId="0" quotePrefix="1" applyFont="1" applyBorder="1" applyAlignment="1" applyProtection="1">
      <alignment horizontal="center" vertical="center" wrapText="1"/>
      <protection locked="0"/>
    </xf>
    <xf numFmtId="0" fontId="29" fillId="0" borderId="10" xfId="0" quotePrefix="1" applyFont="1" applyBorder="1" applyAlignment="1">
      <alignment horizontal="center" vertical="center" wrapText="1"/>
    </xf>
    <xf numFmtId="0" fontId="42" fillId="0" borderId="11" xfId="0" applyFont="1" applyFill="1" applyBorder="1" applyAlignment="1" applyProtection="1">
      <alignment horizontal="left" vertical="center" wrapText="1"/>
      <protection locked="0"/>
    </xf>
    <xf numFmtId="0" fontId="42" fillId="0" borderId="11" xfId="0" applyFont="1" applyFill="1" applyBorder="1" applyAlignment="1" applyProtection="1">
      <alignment horizontal="left" vertical="center"/>
      <protection locked="0"/>
    </xf>
    <xf numFmtId="0" fontId="29" fillId="26" borderId="10" xfId="0" applyFont="1" applyFill="1" applyBorder="1" applyAlignment="1" applyProtection="1">
      <alignment vertical="center" wrapText="1"/>
      <protection locked="0"/>
    </xf>
    <xf numFmtId="164" fontId="73" fillId="0" borderId="10" xfId="0" applyNumberFormat="1" applyFont="1" applyBorder="1" applyAlignment="1">
      <alignment horizontal="center" vertical="center"/>
    </xf>
    <xf numFmtId="0" fontId="29" fillId="25" borderId="12" xfId="0" applyFont="1" applyFill="1" applyBorder="1" applyAlignment="1" applyProtection="1">
      <alignment vertical="center" wrapText="1"/>
      <protection locked="0"/>
    </xf>
    <xf numFmtId="164" fontId="36" fillId="0" borderId="11" xfId="0" applyNumberFormat="1" applyFont="1" applyBorder="1" applyAlignment="1" applyProtection="1">
      <alignment horizontal="center" vertical="center" wrapText="1"/>
      <protection locked="0"/>
    </xf>
    <xf numFmtId="0" fontId="25" fillId="0" borderId="11" xfId="0" applyFont="1" applyFill="1" applyBorder="1" applyAlignment="1" applyProtection="1">
      <alignment vertical="center" wrapText="1"/>
      <protection locked="0"/>
    </xf>
    <xf numFmtId="0" fontId="25" fillId="0" borderId="15" xfId="0" applyFont="1" applyFill="1" applyBorder="1" applyAlignment="1" applyProtection="1">
      <alignment vertical="center" wrapText="1"/>
      <protection locked="0"/>
    </xf>
    <xf numFmtId="0" fontId="25" fillId="0" borderId="12" xfId="0" applyFont="1" applyFill="1" applyBorder="1" applyAlignment="1" applyProtection="1">
      <alignment vertical="center" wrapText="1"/>
      <protection locked="0"/>
    </xf>
    <xf numFmtId="0" fontId="60" fillId="0" borderId="0" xfId="0" applyNumberFormat="1" applyFont="1" applyFill="1" applyBorder="1" applyAlignment="1" applyProtection="1">
      <alignment horizontal="right" vertical="center"/>
      <protection locked="0"/>
    </xf>
    <xf numFmtId="0" fontId="27" fillId="0" borderId="11" xfId="0" quotePrefix="1" applyFont="1" applyBorder="1" applyAlignment="1" applyProtection="1">
      <alignment horizontal="center" vertical="center" wrapText="1"/>
      <protection locked="0"/>
    </xf>
    <xf numFmtId="0" fontId="31" fillId="0" borderId="0" xfId="0" applyFont="1" applyAlignment="1" applyProtection="1">
      <alignment horizontal="center" vertical="center"/>
      <protection locked="0"/>
    </xf>
    <xf numFmtId="0" fontId="0" fillId="0" borderId="0" xfId="0" applyAlignment="1" applyProtection="1">
      <alignment vertical="top"/>
      <protection locked="0"/>
    </xf>
    <xf numFmtId="0" fontId="72" fillId="0" borderId="0" xfId="0" applyNumberFormat="1" applyFont="1" applyFill="1" applyBorder="1" applyAlignment="1" applyProtection="1">
      <alignment horizontal="right" vertical="center"/>
      <protection locked="0"/>
    </xf>
    <xf numFmtId="0" fontId="89" fillId="0" borderId="11" xfId="0" applyFont="1" applyFill="1" applyBorder="1" applyAlignment="1">
      <alignment horizontal="left" vertical="center" wrapText="1"/>
    </xf>
    <xf numFmtId="0" fontId="89" fillId="0" borderId="15" xfId="0" applyFont="1" applyFill="1" applyBorder="1" applyAlignment="1">
      <alignment horizontal="left" vertical="center" wrapText="1"/>
    </xf>
    <xf numFmtId="0" fontId="23" fillId="0" borderId="10" xfId="0" applyNumberFormat="1" applyFont="1" applyFill="1" applyBorder="1" applyAlignment="1" applyProtection="1">
      <alignment horizontal="right" vertical="center" wrapText="1"/>
      <protection locked="0"/>
    </xf>
  </cellXfs>
  <cellStyles count="60">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2 2" xfId="59"/>
    <cellStyle name="Normal 3" xfId="51"/>
    <cellStyle name="Normal_CHAMCONG" xfId="57"/>
    <cellStyle name="Normal_LGTTCOM" xfId="58"/>
    <cellStyle name="Note 2" xfId="52"/>
    <cellStyle name="Output 2" xfId="53"/>
    <cellStyle name="Title 2" xfId="54"/>
    <cellStyle name="Total 2" xfId="55"/>
    <cellStyle name="Warning Text 2" xfId="56"/>
  </cellStyles>
  <dxfs count="2">
    <dxf>
      <fill>
        <patternFill>
          <bgColor rgb="FF99FFCC"/>
        </patternFill>
      </fill>
    </dxf>
    <dxf>
      <fill>
        <patternFill>
          <bgColor rgb="FF99FFC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1.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828246</xdr:colOff>
      <xdr:row>1</xdr:row>
      <xdr:rowOff>3312</xdr:rowOff>
    </xdr:from>
    <xdr:to>
      <xdr:col>2</xdr:col>
      <xdr:colOff>438963</xdr:colOff>
      <xdr:row>1</xdr:row>
      <xdr:rowOff>3312</xdr:rowOff>
    </xdr:to>
    <xdr:cxnSp macro="">
      <xdr:nvCxnSpPr>
        <xdr:cNvPr id="2" name="Straight Connector 1"/>
        <xdr:cNvCxnSpPr/>
      </xdr:nvCxnSpPr>
      <xdr:spPr>
        <a:xfrm>
          <a:off x="1184398" y="591377"/>
          <a:ext cx="1474304"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3</xdr:col>
      <xdr:colOff>753717</xdr:colOff>
      <xdr:row>0</xdr:row>
      <xdr:rowOff>629477</xdr:rowOff>
    </xdr:to>
    <xdr:cxnSp macro="">
      <xdr:nvCxnSpPr>
        <xdr:cNvPr id="2" name="Straight Connector 1"/>
        <xdr:cNvCxnSpPr/>
      </xdr:nvCxnSpPr>
      <xdr:spPr>
        <a:xfrm>
          <a:off x="1495425" y="591377"/>
          <a:ext cx="13537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1143000</xdr:colOff>
      <xdr:row>0</xdr:row>
      <xdr:rowOff>629477</xdr:rowOff>
    </xdr:from>
    <xdr:to>
      <xdr:col>2</xdr:col>
      <xdr:colOff>753717</xdr:colOff>
      <xdr:row>0</xdr:row>
      <xdr:rowOff>629477</xdr:rowOff>
    </xdr:to>
    <xdr:cxnSp macro="">
      <xdr:nvCxnSpPr>
        <xdr:cNvPr id="3" name="Straight Connector 2"/>
        <xdr:cNvCxnSpPr/>
      </xdr:nvCxnSpPr>
      <xdr:spPr>
        <a:xfrm>
          <a:off x="1499152" y="629477"/>
          <a:ext cx="135006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0</xdr:colOff>
      <xdr:row>1</xdr:row>
      <xdr:rowOff>28575</xdr:rowOff>
    </xdr:from>
    <xdr:to>
      <xdr:col>2</xdr:col>
      <xdr:colOff>215954</xdr:colOff>
      <xdr:row>1</xdr:row>
      <xdr:rowOff>28575</xdr:rowOff>
    </xdr:to>
    <xdr:cxnSp macro="">
      <xdr:nvCxnSpPr>
        <xdr:cNvPr id="2" name="Straight Connector 1"/>
        <xdr:cNvCxnSpPr/>
      </xdr:nvCxnSpPr>
      <xdr:spPr>
        <a:xfrm>
          <a:off x="1431152" y="616972"/>
          <a:ext cx="804433"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739114</xdr:colOff>
      <xdr:row>1</xdr:row>
      <xdr:rowOff>49306</xdr:rowOff>
    </xdr:from>
    <xdr:to>
      <xdr:col>3</xdr:col>
      <xdr:colOff>180634</xdr:colOff>
      <xdr:row>1</xdr:row>
      <xdr:rowOff>49306</xdr:rowOff>
    </xdr:to>
    <xdr:cxnSp macro="">
      <xdr:nvCxnSpPr>
        <xdr:cNvPr id="2" name="Straight Connector 1">
          <a:extLst>
            <a:ext uri="{FF2B5EF4-FFF2-40B4-BE49-F238E27FC236}"/>
          </a:extLst>
        </xdr:cNvPr>
        <xdr:cNvCxnSpPr/>
      </xdr:nvCxnSpPr>
      <xdr:spPr>
        <a:xfrm>
          <a:off x="2487232" y="643218"/>
          <a:ext cx="84225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817659</xdr:colOff>
      <xdr:row>1</xdr:row>
      <xdr:rowOff>0</xdr:rowOff>
    </xdr:from>
    <xdr:to>
      <xdr:col>2</xdr:col>
      <xdr:colOff>911328</xdr:colOff>
      <xdr:row>1</xdr:row>
      <xdr:rowOff>19051</xdr:rowOff>
    </xdr:to>
    <xdr:cxnSp macro="">
      <xdr:nvCxnSpPr>
        <xdr:cNvPr id="2" name="Straight Connector 1"/>
        <xdr:cNvCxnSpPr/>
      </xdr:nvCxnSpPr>
      <xdr:spPr>
        <a:xfrm flipV="1">
          <a:off x="1382202" y="588397"/>
          <a:ext cx="1962225" cy="19051"/>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1266264</xdr:colOff>
      <xdr:row>0</xdr:row>
      <xdr:rowOff>627529</xdr:rowOff>
    </xdr:from>
    <xdr:to>
      <xdr:col>2</xdr:col>
      <xdr:colOff>941294</xdr:colOff>
      <xdr:row>0</xdr:row>
      <xdr:rowOff>627529</xdr:rowOff>
    </xdr:to>
    <xdr:cxnSp macro="">
      <xdr:nvCxnSpPr>
        <xdr:cNvPr id="4" name="Straight Connector 3"/>
        <xdr:cNvCxnSpPr/>
      </xdr:nvCxnSpPr>
      <xdr:spPr>
        <a:xfrm>
          <a:off x="1618689" y="627529"/>
          <a:ext cx="139905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1136788</xdr:colOff>
      <xdr:row>0</xdr:row>
      <xdr:rowOff>619125</xdr:rowOff>
    </xdr:from>
    <xdr:to>
      <xdr:col>2</xdr:col>
      <xdr:colOff>750916</xdr:colOff>
      <xdr:row>0</xdr:row>
      <xdr:rowOff>619125</xdr:rowOff>
    </xdr:to>
    <xdr:cxnSp macro="">
      <xdr:nvCxnSpPr>
        <xdr:cNvPr id="4" name="Straight Connector 3"/>
        <xdr:cNvCxnSpPr/>
      </xdr:nvCxnSpPr>
      <xdr:spPr>
        <a:xfrm>
          <a:off x="1518451" y="619125"/>
          <a:ext cx="132365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1344706</xdr:colOff>
      <xdr:row>0</xdr:row>
      <xdr:rowOff>829235</xdr:rowOff>
    </xdr:from>
    <xdr:to>
      <xdr:col>2</xdr:col>
      <xdr:colOff>918882</xdr:colOff>
      <xdr:row>0</xdr:row>
      <xdr:rowOff>829235</xdr:rowOff>
    </xdr:to>
    <xdr:cxnSp macro="">
      <xdr:nvCxnSpPr>
        <xdr:cNvPr id="2" name="Straight Connector 1"/>
        <xdr:cNvCxnSpPr/>
      </xdr:nvCxnSpPr>
      <xdr:spPr>
        <a:xfrm>
          <a:off x="1697131" y="829235"/>
          <a:ext cx="106007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1200150</xdr:colOff>
      <xdr:row>1</xdr:row>
      <xdr:rowOff>9525</xdr:rowOff>
    </xdr:from>
    <xdr:to>
      <xdr:col>2</xdr:col>
      <xdr:colOff>333375</xdr:colOff>
      <xdr:row>1</xdr:row>
      <xdr:rowOff>9525</xdr:rowOff>
    </xdr:to>
    <xdr:cxnSp macro="">
      <xdr:nvCxnSpPr>
        <xdr:cNvPr id="2" name="Straight Connector 1"/>
        <xdr:cNvCxnSpPr/>
      </xdr:nvCxnSpPr>
      <xdr:spPr>
        <a:xfrm>
          <a:off x="1552575" y="600075"/>
          <a:ext cx="8763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952500</xdr:colOff>
      <xdr:row>1</xdr:row>
      <xdr:rowOff>44823</xdr:rowOff>
    </xdr:from>
    <xdr:to>
      <xdr:col>2</xdr:col>
      <xdr:colOff>952500</xdr:colOff>
      <xdr:row>1</xdr:row>
      <xdr:rowOff>44823</xdr:rowOff>
    </xdr:to>
    <xdr:cxnSp macro="">
      <xdr:nvCxnSpPr>
        <xdr:cNvPr id="3" name="Straight Connector 2"/>
        <xdr:cNvCxnSpPr/>
      </xdr:nvCxnSpPr>
      <xdr:spPr>
        <a:xfrm>
          <a:off x="1057275" y="635373"/>
          <a:ext cx="847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907677</xdr:colOff>
      <xdr:row>0</xdr:row>
      <xdr:rowOff>829235</xdr:rowOff>
    </xdr:from>
    <xdr:to>
      <xdr:col>3</xdr:col>
      <xdr:colOff>11206</xdr:colOff>
      <xdr:row>0</xdr:row>
      <xdr:rowOff>829236</xdr:rowOff>
    </xdr:to>
    <xdr:cxnSp macro="">
      <xdr:nvCxnSpPr>
        <xdr:cNvPr id="2" name="Straight Connector 1"/>
        <xdr:cNvCxnSpPr/>
      </xdr:nvCxnSpPr>
      <xdr:spPr>
        <a:xfrm>
          <a:off x="1212477" y="829235"/>
          <a:ext cx="1551454"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1201889</xdr:colOff>
      <xdr:row>1</xdr:row>
      <xdr:rowOff>28575</xdr:rowOff>
    </xdr:from>
    <xdr:to>
      <xdr:col>2</xdr:col>
      <xdr:colOff>535004</xdr:colOff>
      <xdr:row>1</xdr:row>
      <xdr:rowOff>38100</xdr:rowOff>
    </xdr:to>
    <xdr:cxnSp macro="">
      <xdr:nvCxnSpPr>
        <xdr:cNvPr id="3" name="Straight Connector 2"/>
        <xdr:cNvCxnSpPr/>
      </xdr:nvCxnSpPr>
      <xdr:spPr>
        <a:xfrm flipV="1">
          <a:off x="1583552" y="616972"/>
          <a:ext cx="939278"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930089</xdr:colOff>
      <xdr:row>1</xdr:row>
      <xdr:rowOff>89647</xdr:rowOff>
    </xdr:from>
    <xdr:to>
      <xdr:col>3</xdr:col>
      <xdr:colOff>773206</xdr:colOff>
      <xdr:row>1</xdr:row>
      <xdr:rowOff>89647</xdr:rowOff>
    </xdr:to>
    <xdr:cxnSp macro="">
      <xdr:nvCxnSpPr>
        <xdr:cNvPr id="3" name="Straight Connector 2"/>
        <xdr:cNvCxnSpPr/>
      </xdr:nvCxnSpPr>
      <xdr:spPr>
        <a:xfrm>
          <a:off x="1282514" y="680197"/>
          <a:ext cx="1586192"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1344706</xdr:colOff>
      <xdr:row>0</xdr:row>
      <xdr:rowOff>829235</xdr:rowOff>
    </xdr:from>
    <xdr:to>
      <xdr:col>2</xdr:col>
      <xdr:colOff>918882</xdr:colOff>
      <xdr:row>0</xdr:row>
      <xdr:rowOff>829235</xdr:rowOff>
    </xdr:to>
    <xdr:cxnSp macro="">
      <xdr:nvCxnSpPr>
        <xdr:cNvPr id="2" name="Straight Connector 1"/>
        <xdr:cNvCxnSpPr/>
      </xdr:nvCxnSpPr>
      <xdr:spPr>
        <a:xfrm>
          <a:off x="1659031" y="829235"/>
          <a:ext cx="91720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1057275</xdr:colOff>
      <xdr:row>1</xdr:row>
      <xdr:rowOff>47625</xdr:rowOff>
    </xdr:from>
    <xdr:to>
      <xdr:col>2</xdr:col>
      <xdr:colOff>809625</xdr:colOff>
      <xdr:row>1</xdr:row>
      <xdr:rowOff>47625</xdr:rowOff>
    </xdr:to>
    <xdr:cxnSp macro="">
      <xdr:nvCxnSpPr>
        <xdr:cNvPr id="2" name="Straight Connector 1">
          <a:extLst>
            <a:ext uri="{FF2B5EF4-FFF2-40B4-BE49-F238E27FC236}"/>
          </a:extLst>
        </xdr:cNvPr>
        <xdr:cNvCxnSpPr/>
      </xdr:nvCxnSpPr>
      <xdr:spPr>
        <a:xfrm>
          <a:off x="1438938" y="636022"/>
          <a:ext cx="1620906"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ieu\AppData\Local\Temp\KHCB-don-vi-danh-gia-bang-kl-cong-viec-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ẫu 4A"/>
      <sheetName val="KL CV 10%"/>
      <sheetName val="TỔNG ĐIỂM CỘNG-TRỪ"/>
      <sheetName val="Mẫu 2B-VCQL_LIeu"/>
      <sheetName val="VCQL_ThuNga"/>
      <sheetName val="VCQL_HuyenNga"/>
      <sheetName val="VCQL_ThaiHung"/>
      <sheetName val="Mẫu 2C-GV"/>
      <sheetName val="Mẫu 2D-NV"/>
    </sheetNames>
    <sheetDataSet>
      <sheetData sheetId="0" refreshError="1">
        <row r="11">
          <cell r="D11" t="str">
            <v>11100000718</v>
          </cell>
        </row>
        <row r="12">
          <cell r="D12" t="str">
            <v>11100000799</v>
          </cell>
        </row>
        <row r="13">
          <cell r="D13" t="str">
            <v>11100067878</v>
          </cell>
        </row>
        <row r="14">
          <cell r="D14" t="str">
            <v>11100067268</v>
          </cell>
        </row>
        <row r="15">
          <cell r="D15" t="str">
            <v>31100001602</v>
          </cell>
        </row>
        <row r="16">
          <cell r="D16" t="str">
            <v>31100001640</v>
          </cell>
        </row>
        <row r="17">
          <cell r="D17" t="str">
            <v>11100096296</v>
          </cell>
        </row>
        <row r="18">
          <cell r="D18" t="str">
            <v>11100000757</v>
          </cell>
        </row>
        <row r="19">
          <cell r="D19" t="str">
            <v>20500006963</v>
          </cell>
        </row>
        <row r="20">
          <cell r="D20" t="str">
            <v>11100109681</v>
          </cell>
        </row>
        <row r="21">
          <cell r="D21" t="str">
            <v>11100000796</v>
          </cell>
        </row>
        <row r="22">
          <cell r="D22" t="str">
            <v>11100067776</v>
          </cell>
        </row>
        <row r="23">
          <cell r="D23" t="str">
            <v>11100000752</v>
          </cell>
        </row>
        <row r="24">
          <cell r="D24" t="str">
            <v>11100096308</v>
          </cell>
        </row>
        <row r="25">
          <cell r="D25">
            <v>11100109967</v>
          </cell>
        </row>
        <row r="26">
          <cell r="D26" t="str">
            <v>11100067248</v>
          </cell>
        </row>
        <row r="27">
          <cell r="D27" t="str">
            <v>11100082584</v>
          </cell>
        </row>
        <row r="28">
          <cell r="D28" t="str">
            <v>11100113288</v>
          </cell>
        </row>
        <row r="29">
          <cell r="D29" t="str">
            <v>11100097748</v>
          </cell>
        </row>
        <row r="30">
          <cell r="D30" t="str">
            <v>11100097744</v>
          </cell>
        </row>
        <row r="31">
          <cell r="D31" t="str">
            <v>11100000763</v>
          </cell>
        </row>
        <row r="32">
          <cell r="D32" t="str">
            <v>60300000097</v>
          </cell>
        </row>
        <row r="33">
          <cell r="D33" t="str">
            <v>60300000060</v>
          </cell>
        </row>
        <row r="34">
          <cell r="D34" t="str">
            <v>11100091472</v>
          </cell>
        </row>
        <row r="35">
          <cell r="D35" t="str">
            <v>11100066702</v>
          </cell>
        </row>
        <row r="36">
          <cell r="D36" t="str">
            <v>11100000801</v>
          </cell>
        </row>
        <row r="37">
          <cell r="D37" t="str">
            <v>11100119654</v>
          </cell>
        </row>
        <row r="38">
          <cell r="D38" t="str">
            <v>11100000737</v>
          </cell>
        </row>
        <row r="39">
          <cell r="D39" t="str">
            <v>60200000550</v>
          </cell>
        </row>
        <row r="40">
          <cell r="D40" t="str">
            <v>60100001140</v>
          </cell>
        </row>
        <row r="41">
          <cell r="D41" t="str">
            <v>11100000810</v>
          </cell>
        </row>
        <row r="42">
          <cell r="D42" t="str">
            <v>11100109549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8.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N29"/>
  <sheetViews>
    <sheetView zoomScale="110" zoomScaleNormal="110" workbookViewId="0">
      <selection activeCell="B25" sqref="B25:D25"/>
    </sheetView>
  </sheetViews>
  <sheetFormatPr defaultRowHeight="15" x14ac:dyDescent="0.25"/>
  <cols>
    <col min="1" max="1" width="5.28515625" customWidth="1"/>
    <col min="2" max="2" width="26.140625" customWidth="1"/>
    <col min="3" max="3" width="13.28515625" style="1" customWidth="1"/>
    <col min="4" max="4" width="9.140625" customWidth="1"/>
    <col min="5" max="5" width="10.5703125" style="46" customWidth="1"/>
    <col min="6" max="6" width="9.7109375" style="46" customWidth="1"/>
    <col min="7" max="7" width="9.140625" style="46" customWidth="1"/>
    <col min="8" max="11" width="10" style="46" customWidth="1"/>
    <col min="12" max="12" width="10.42578125" customWidth="1"/>
    <col min="13" max="13" width="10.28515625" bestFit="1" customWidth="1"/>
    <col min="14" max="14" width="7.5703125" customWidth="1"/>
    <col min="257" max="257" width="5.28515625" customWidth="1"/>
    <col min="258" max="258" width="26.140625" customWidth="1"/>
    <col min="259" max="259" width="13.28515625" customWidth="1"/>
    <col min="260" max="260" width="9.140625" customWidth="1"/>
    <col min="261" max="261" width="10.5703125" customWidth="1"/>
    <col min="262" max="262" width="9.7109375" customWidth="1"/>
    <col min="263" max="263" width="9.140625" customWidth="1"/>
    <col min="264" max="267" width="10" customWidth="1"/>
    <col min="268" max="268" width="10.42578125" customWidth="1"/>
    <col min="269" max="269" width="10.28515625" bestFit="1" customWidth="1"/>
    <col min="270" max="270" width="7.5703125" customWidth="1"/>
    <col min="513" max="513" width="5.28515625" customWidth="1"/>
    <col min="514" max="514" width="26.140625" customWidth="1"/>
    <col min="515" max="515" width="13.28515625" customWidth="1"/>
    <col min="516" max="516" width="9.140625" customWidth="1"/>
    <col min="517" max="517" width="10.5703125" customWidth="1"/>
    <col min="518" max="518" width="9.7109375" customWidth="1"/>
    <col min="519" max="519" width="9.140625" customWidth="1"/>
    <col min="520" max="523" width="10" customWidth="1"/>
    <col min="524" max="524" width="10.42578125" customWidth="1"/>
    <col min="525" max="525" width="10.28515625" bestFit="1" customWidth="1"/>
    <col min="526" max="526" width="7.5703125" customWidth="1"/>
    <col min="769" max="769" width="5.28515625" customWidth="1"/>
    <col min="770" max="770" width="26.140625" customWidth="1"/>
    <col min="771" max="771" width="13.28515625" customWidth="1"/>
    <col min="772" max="772" width="9.140625" customWidth="1"/>
    <col min="773" max="773" width="10.5703125" customWidth="1"/>
    <col min="774" max="774" width="9.7109375" customWidth="1"/>
    <col min="775" max="775" width="9.140625" customWidth="1"/>
    <col min="776" max="779" width="10" customWidth="1"/>
    <col min="780" max="780" width="10.42578125" customWidth="1"/>
    <col min="781" max="781" width="10.28515625" bestFit="1" customWidth="1"/>
    <col min="782" max="782" width="7.5703125" customWidth="1"/>
    <col min="1025" max="1025" width="5.28515625" customWidth="1"/>
    <col min="1026" max="1026" width="26.140625" customWidth="1"/>
    <col min="1027" max="1027" width="13.28515625" customWidth="1"/>
    <col min="1028" max="1028" width="9.140625" customWidth="1"/>
    <col min="1029" max="1029" width="10.5703125" customWidth="1"/>
    <col min="1030" max="1030" width="9.7109375" customWidth="1"/>
    <col min="1031" max="1031" width="9.140625" customWidth="1"/>
    <col min="1032" max="1035" width="10" customWidth="1"/>
    <col min="1036" max="1036" width="10.42578125" customWidth="1"/>
    <col min="1037" max="1037" width="10.28515625" bestFit="1" customWidth="1"/>
    <col min="1038" max="1038" width="7.5703125" customWidth="1"/>
    <col min="1281" max="1281" width="5.28515625" customWidth="1"/>
    <col min="1282" max="1282" width="26.140625" customWidth="1"/>
    <col min="1283" max="1283" width="13.28515625" customWidth="1"/>
    <col min="1284" max="1284" width="9.140625" customWidth="1"/>
    <col min="1285" max="1285" width="10.5703125" customWidth="1"/>
    <col min="1286" max="1286" width="9.7109375" customWidth="1"/>
    <col min="1287" max="1287" width="9.140625" customWidth="1"/>
    <col min="1288" max="1291" width="10" customWidth="1"/>
    <col min="1292" max="1292" width="10.42578125" customWidth="1"/>
    <col min="1293" max="1293" width="10.28515625" bestFit="1" customWidth="1"/>
    <col min="1294" max="1294" width="7.5703125" customWidth="1"/>
    <col min="1537" max="1537" width="5.28515625" customWidth="1"/>
    <col min="1538" max="1538" width="26.140625" customWidth="1"/>
    <col min="1539" max="1539" width="13.28515625" customWidth="1"/>
    <col min="1540" max="1540" width="9.140625" customWidth="1"/>
    <col min="1541" max="1541" width="10.5703125" customWidth="1"/>
    <col min="1542" max="1542" width="9.7109375" customWidth="1"/>
    <col min="1543" max="1543" width="9.140625" customWidth="1"/>
    <col min="1544" max="1547" width="10" customWidth="1"/>
    <col min="1548" max="1548" width="10.42578125" customWidth="1"/>
    <col min="1549" max="1549" width="10.28515625" bestFit="1" customWidth="1"/>
    <col min="1550" max="1550" width="7.5703125" customWidth="1"/>
    <col min="1793" max="1793" width="5.28515625" customWidth="1"/>
    <col min="1794" max="1794" width="26.140625" customWidth="1"/>
    <col min="1795" max="1795" width="13.28515625" customWidth="1"/>
    <col min="1796" max="1796" width="9.140625" customWidth="1"/>
    <col min="1797" max="1797" width="10.5703125" customWidth="1"/>
    <col min="1798" max="1798" width="9.7109375" customWidth="1"/>
    <col min="1799" max="1799" width="9.140625" customWidth="1"/>
    <col min="1800" max="1803" width="10" customWidth="1"/>
    <col min="1804" max="1804" width="10.42578125" customWidth="1"/>
    <col min="1805" max="1805" width="10.28515625" bestFit="1" customWidth="1"/>
    <col min="1806" max="1806" width="7.5703125" customWidth="1"/>
    <col min="2049" max="2049" width="5.28515625" customWidth="1"/>
    <col min="2050" max="2050" width="26.140625" customWidth="1"/>
    <col min="2051" max="2051" width="13.28515625" customWidth="1"/>
    <col min="2052" max="2052" width="9.140625" customWidth="1"/>
    <col min="2053" max="2053" width="10.5703125" customWidth="1"/>
    <col min="2054" max="2054" width="9.7109375" customWidth="1"/>
    <col min="2055" max="2055" width="9.140625" customWidth="1"/>
    <col min="2056" max="2059" width="10" customWidth="1"/>
    <col min="2060" max="2060" width="10.42578125" customWidth="1"/>
    <col min="2061" max="2061" width="10.28515625" bestFit="1" customWidth="1"/>
    <col min="2062" max="2062" width="7.5703125" customWidth="1"/>
    <col min="2305" max="2305" width="5.28515625" customWidth="1"/>
    <col min="2306" max="2306" width="26.140625" customWidth="1"/>
    <col min="2307" max="2307" width="13.28515625" customWidth="1"/>
    <col min="2308" max="2308" width="9.140625" customWidth="1"/>
    <col min="2309" max="2309" width="10.5703125" customWidth="1"/>
    <col min="2310" max="2310" width="9.7109375" customWidth="1"/>
    <col min="2311" max="2311" width="9.140625" customWidth="1"/>
    <col min="2312" max="2315" width="10" customWidth="1"/>
    <col min="2316" max="2316" width="10.42578125" customWidth="1"/>
    <col min="2317" max="2317" width="10.28515625" bestFit="1" customWidth="1"/>
    <col min="2318" max="2318" width="7.5703125" customWidth="1"/>
    <col min="2561" max="2561" width="5.28515625" customWidth="1"/>
    <col min="2562" max="2562" width="26.140625" customWidth="1"/>
    <col min="2563" max="2563" width="13.28515625" customWidth="1"/>
    <col min="2564" max="2564" width="9.140625" customWidth="1"/>
    <col min="2565" max="2565" width="10.5703125" customWidth="1"/>
    <col min="2566" max="2566" width="9.7109375" customWidth="1"/>
    <col min="2567" max="2567" width="9.140625" customWidth="1"/>
    <col min="2568" max="2571" width="10" customWidth="1"/>
    <col min="2572" max="2572" width="10.42578125" customWidth="1"/>
    <col min="2573" max="2573" width="10.28515625" bestFit="1" customWidth="1"/>
    <col min="2574" max="2574" width="7.5703125" customWidth="1"/>
    <col min="2817" max="2817" width="5.28515625" customWidth="1"/>
    <col min="2818" max="2818" width="26.140625" customWidth="1"/>
    <col min="2819" max="2819" width="13.28515625" customWidth="1"/>
    <col min="2820" max="2820" width="9.140625" customWidth="1"/>
    <col min="2821" max="2821" width="10.5703125" customWidth="1"/>
    <col min="2822" max="2822" width="9.7109375" customWidth="1"/>
    <col min="2823" max="2823" width="9.140625" customWidth="1"/>
    <col min="2824" max="2827" width="10" customWidth="1"/>
    <col min="2828" max="2828" width="10.42578125" customWidth="1"/>
    <col min="2829" max="2829" width="10.28515625" bestFit="1" customWidth="1"/>
    <col min="2830" max="2830" width="7.5703125" customWidth="1"/>
    <col min="3073" max="3073" width="5.28515625" customWidth="1"/>
    <col min="3074" max="3074" width="26.140625" customWidth="1"/>
    <col min="3075" max="3075" width="13.28515625" customWidth="1"/>
    <col min="3076" max="3076" width="9.140625" customWidth="1"/>
    <col min="3077" max="3077" width="10.5703125" customWidth="1"/>
    <col min="3078" max="3078" width="9.7109375" customWidth="1"/>
    <col min="3079" max="3079" width="9.140625" customWidth="1"/>
    <col min="3080" max="3083" width="10" customWidth="1"/>
    <col min="3084" max="3084" width="10.42578125" customWidth="1"/>
    <col min="3085" max="3085" width="10.28515625" bestFit="1" customWidth="1"/>
    <col min="3086" max="3086" width="7.5703125" customWidth="1"/>
    <col min="3329" max="3329" width="5.28515625" customWidth="1"/>
    <col min="3330" max="3330" width="26.140625" customWidth="1"/>
    <col min="3331" max="3331" width="13.28515625" customWidth="1"/>
    <col min="3332" max="3332" width="9.140625" customWidth="1"/>
    <col min="3333" max="3333" width="10.5703125" customWidth="1"/>
    <col min="3334" max="3334" width="9.7109375" customWidth="1"/>
    <col min="3335" max="3335" width="9.140625" customWidth="1"/>
    <col min="3336" max="3339" width="10" customWidth="1"/>
    <col min="3340" max="3340" width="10.42578125" customWidth="1"/>
    <col min="3341" max="3341" width="10.28515625" bestFit="1" customWidth="1"/>
    <col min="3342" max="3342" width="7.5703125" customWidth="1"/>
    <col min="3585" max="3585" width="5.28515625" customWidth="1"/>
    <col min="3586" max="3586" width="26.140625" customWidth="1"/>
    <col min="3587" max="3587" width="13.28515625" customWidth="1"/>
    <col min="3588" max="3588" width="9.140625" customWidth="1"/>
    <col min="3589" max="3589" width="10.5703125" customWidth="1"/>
    <col min="3590" max="3590" width="9.7109375" customWidth="1"/>
    <col min="3591" max="3591" width="9.140625" customWidth="1"/>
    <col min="3592" max="3595" width="10" customWidth="1"/>
    <col min="3596" max="3596" width="10.42578125" customWidth="1"/>
    <col min="3597" max="3597" width="10.28515625" bestFit="1" customWidth="1"/>
    <col min="3598" max="3598" width="7.5703125" customWidth="1"/>
    <col min="3841" max="3841" width="5.28515625" customWidth="1"/>
    <col min="3842" max="3842" width="26.140625" customWidth="1"/>
    <col min="3843" max="3843" width="13.28515625" customWidth="1"/>
    <col min="3844" max="3844" width="9.140625" customWidth="1"/>
    <col min="3845" max="3845" width="10.5703125" customWidth="1"/>
    <col min="3846" max="3846" width="9.7109375" customWidth="1"/>
    <col min="3847" max="3847" width="9.140625" customWidth="1"/>
    <col min="3848" max="3851" width="10" customWidth="1"/>
    <col min="3852" max="3852" width="10.42578125" customWidth="1"/>
    <col min="3853" max="3853" width="10.28515625" bestFit="1" customWidth="1"/>
    <col min="3854" max="3854" width="7.5703125" customWidth="1"/>
    <col min="4097" max="4097" width="5.28515625" customWidth="1"/>
    <col min="4098" max="4098" width="26.140625" customWidth="1"/>
    <col min="4099" max="4099" width="13.28515625" customWidth="1"/>
    <col min="4100" max="4100" width="9.140625" customWidth="1"/>
    <col min="4101" max="4101" width="10.5703125" customWidth="1"/>
    <col min="4102" max="4102" width="9.7109375" customWidth="1"/>
    <col min="4103" max="4103" width="9.140625" customWidth="1"/>
    <col min="4104" max="4107" width="10" customWidth="1"/>
    <col min="4108" max="4108" width="10.42578125" customWidth="1"/>
    <col min="4109" max="4109" width="10.28515625" bestFit="1" customWidth="1"/>
    <col min="4110" max="4110" width="7.5703125" customWidth="1"/>
    <col min="4353" max="4353" width="5.28515625" customWidth="1"/>
    <col min="4354" max="4354" width="26.140625" customWidth="1"/>
    <col min="4355" max="4355" width="13.28515625" customWidth="1"/>
    <col min="4356" max="4356" width="9.140625" customWidth="1"/>
    <col min="4357" max="4357" width="10.5703125" customWidth="1"/>
    <col min="4358" max="4358" width="9.7109375" customWidth="1"/>
    <col min="4359" max="4359" width="9.140625" customWidth="1"/>
    <col min="4360" max="4363" width="10" customWidth="1"/>
    <col min="4364" max="4364" width="10.42578125" customWidth="1"/>
    <col min="4365" max="4365" width="10.28515625" bestFit="1" customWidth="1"/>
    <col min="4366" max="4366" width="7.5703125" customWidth="1"/>
    <col min="4609" max="4609" width="5.28515625" customWidth="1"/>
    <col min="4610" max="4610" width="26.140625" customWidth="1"/>
    <col min="4611" max="4611" width="13.28515625" customWidth="1"/>
    <col min="4612" max="4612" width="9.140625" customWidth="1"/>
    <col min="4613" max="4613" width="10.5703125" customWidth="1"/>
    <col min="4614" max="4614" width="9.7109375" customWidth="1"/>
    <col min="4615" max="4615" width="9.140625" customWidth="1"/>
    <col min="4616" max="4619" width="10" customWidth="1"/>
    <col min="4620" max="4620" width="10.42578125" customWidth="1"/>
    <col min="4621" max="4621" width="10.28515625" bestFit="1" customWidth="1"/>
    <col min="4622" max="4622" width="7.5703125" customWidth="1"/>
    <col min="4865" max="4865" width="5.28515625" customWidth="1"/>
    <col min="4866" max="4866" width="26.140625" customWidth="1"/>
    <col min="4867" max="4867" width="13.28515625" customWidth="1"/>
    <col min="4868" max="4868" width="9.140625" customWidth="1"/>
    <col min="4869" max="4869" width="10.5703125" customWidth="1"/>
    <col min="4870" max="4870" width="9.7109375" customWidth="1"/>
    <col min="4871" max="4871" width="9.140625" customWidth="1"/>
    <col min="4872" max="4875" width="10" customWidth="1"/>
    <col min="4876" max="4876" width="10.42578125" customWidth="1"/>
    <col min="4877" max="4877" width="10.28515625" bestFit="1" customWidth="1"/>
    <col min="4878" max="4878" width="7.5703125" customWidth="1"/>
    <col min="5121" max="5121" width="5.28515625" customWidth="1"/>
    <col min="5122" max="5122" width="26.140625" customWidth="1"/>
    <col min="5123" max="5123" width="13.28515625" customWidth="1"/>
    <col min="5124" max="5124" width="9.140625" customWidth="1"/>
    <col min="5125" max="5125" width="10.5703125" customWidth="1"/>
    <col min="5126" max="5126" width="9.7109375" customWidth="1"/>
    <col min="5127" max="5127" width="9.140625" customWidth="1"/>
    <col min="5128" max="5131" width="10" customWidth="1"/>
    <col min="5132" max="5132" width="10.42578125" customWidth="1"/>
    <col min="5133" max="5133" width="10.28515625" bestFit="1" customWidth="1"/>
    <col min="5134" max="5134" width="7.5703125" customWidth="1"/>
    <col min="5377" max="5377" width="5.28515625" customWidth="1"/>
    <col min="5378" max="5378" width="26.140625" customWidth="1"/>
    <col min="5379" max="5379" width="13.28515625" customWidth="1"/>
    <col min="5380" max="5380" width="9.140625" customWidth="1"/>
    <col min="5381" max="5381" width="10.5703125" customWidth="1"/>
    <col min="5382" max="5382" width="9.7109375" customWidth="1"/>
    <col min="5383" max="5383" width="9.140625" customWidth="1"/>
    <col min="5384" max="5387" width="10" customWidth="1"/>
    <col min="5388" max="5388" width="10.42578125" customWidth="1"/>
    <col min="5389" max="5389" width="10.28515625" bestFit="1" customWidth="1"/>
    <col min="5390" max="5390" width="7.5703125" customWidth="1"/>
    <col min="5633" max="5633" width="5.28515625" customWidth="1"/>
    <col min="5634" max="5634" width="26.140625" customWidth="1"/>
    <col min="5635" max="5635" width="13.28515625" customWidth="1"/>
    <col min="5636" max="5636" width="9.140625" customWidth="1"/>
    <col min="5637" max="5637" width="10.5703125" customWidth="1"/>
    <col min="5638" max="5638" width="9.7109375" customWidth="1"/>
    <col min="5639" max="5639" width="9.140625" customWidth="1"/>
    <col min="5640" max="5643" width="10" customWidth="1"/>
    <col min="5644" max="5644" width="10.42578125" customWidth="1"/>
    <col min="5645" max="5645" width="10.28515625" bestFit="1" customWidth="1"/>
    <col min="5646" max="5646" width="7.5703125" customWidth="1"/>
    <col min="5889" max="5889" width="5.28515625" customWidth="1"/>
    <col min="5890" max="5890" width="26.140625" customWidth="1"/>
    <col min="5891" max="5891" width="13.28515625" customWidth="1"/>
    <col min="5892" max="5892" width="9.140625" customWidth="1"/>
    <col min="5893" max="5893" width="10.5703125" customWidth="1"/>
    <col min="5894" max="5894" width="9.7109375" customWidth="1"/>
    <col min="5895" max="5895" width="9.140625" customWidth="1"/>
    <col min="5896" max="5899" width="10" customWidth="1"/>
    <col min="5900" max="5900" width="10.42578125" customWidth="1"/>
    <col min="5901" max="5901" width="10.28515625" bestFit="1" customWidth="1"/>
    <col min="5902" max="5902" width="7.5703125" customWidth="1"/>
    <col min="6145" max="6145" width="5.28515625" customWidth="1"/>
    <col min="6146" max="6146" width="26.140625" customWidth="1"/>
    <col min="6147" max="6147" width="13.28515625" customWidth="1"/>
    <col min="6148" max="6148" width="9.140625" customWidth="1"/>
    <col min="6149" max="6149" width="10.5703125" customWidth="1"/>
    <col min="6150" max="6150" width="9.7109375" customWidth="1"/>
    <col min="6151" max="6151" width="9.140625" customWidth="1"/>
    <col min="6152" max="6155" width="10" customWidth="1"/>
    <col min="6156" max="6156" width="10.42578125" customWidth="1"/>
    <col min="6157" max="6157" width="10.28515625" bestFit="1" customWidth="1"/>
    <col min="6158" max="6158" width="7.5703125" customWidth="1"/>
    <col min="6401" max="6401" width="5.28515625" customWidth="1"/>
    <col min="6402" max="6402" width="26.140625" customWidth="1"/>
    <col min="6403" max="6403" width="13.28515625" customWidth="1"/>
    <col min="6404" max="6404" width="9.140625" customWidth="1"/>
    <col min="6405" max="6405" width="10.5703125" customWidth="1"/>
    <col min="6406" max="6406" width="9.7109375" customWidth="1"/>
    <col min="6407" max="6407" width="9.140625" customWidth="1"/>
    <col min="6408" max="6411" width="10" customWidth="1"/>
    <col min="6412" max="6412" width="10.42578125" customWidth="1"/>
    <col min="6413" max="6413" width="10.28515625" bestFit="1" customWidth="1"/>
    <col min="6414" max="6414" width="7.5703125" customWidth="1"/>
    <col min="6657" max="6657" width="5.28515625" customWidth="1"/>
    <col min="6658" max="6658" width="26.140625" customWidth="1"/>
    <col min="6659" max="6659" width="13.28515625" customWidth="1"/>
    <col min="6660" max="6660" width="9.140625" customWidth="1"/>
    <col min="6661" max="6661" width="10.5703125" customWidth="1"/>
    <col min="6662" max="6662" width="9.7109375" customWidth="1"/>
    <col min="6663" max="6663" width="9.140625" customWidth="1"/>
    <col min="6664" max="6667" width="10" customWidth="1"/>
    <col min="6668" max="6668" width="10.42578125" customWidth="1"/>
    <col min="6669" max="6669" width="10.28515625" bestFit="1" customWidth="1"/>
    <col min="6670" max="6670" width="7.5703125" customWidth="1"/>
    <col min="6913" max="6913" width="5.28515625" customWidth="1"/>
    <col min="6914" max="6914" width="26.140625" customWidth="1"/>
    <col min="6915" max="6915" width="13.28515625" customWidth="1"/>
    <col min="6916" max="6916" width="9.140625" customWidth="1"/>
    <col min="6917" max="6917" width="10.5703125" customWidth="1"/>
    <col min="6918" max="6918" width="9.7109375" customWidth="1"/>
    <col min="6919" max="6919" width="9.140625" customWidth="1"/>
    <col min="6920" max="6923" width="10" customWidth="1"/>
    <col min="6924" max="6924" width="10.42578125" customWidth="1"/>
    <col min="6925" max="6925" width="10.28515625" bestFit="1" customWidth="1"/>
    <col min="6926" max="6926" width="7.5703125" customWidth="1"/>
    <col min="7169" max="7169" width="5.28515625" customWidth="1"/>
    <col min="7170" max="7170" width="26.140625" customWidth="1"/>
    <col min="7171" max="7171" width="13.28515625" customWidth="1"/>
    <col min="7172" max="7172" width="9.140625" customWidth="1"/>
    <col min="7173" max="7173" width="10.5703125" customWidth="1"/>
    <col min="7174" max="7174" width="9.7109375" customWidth="1"/>
    <col min="7175" max="7175" width="9.140625" customWidth="1"/>
    <col min="7176" max="7179" width="10" customWidth="1"/>
    <col min="7180" max="7180" width="10.42578125" customWidth="1"/>
    <col min="7181" max="7181" width="10.28515625" bestFit="1" customWidth="1"/>
    <col min="7182" max="7182" width="7.5703125" customWidth="1"/>
    <col min="7425" max="7425" width="5.28515625" customWidth="1"/>
    <col min="7426" max="7426" width="26.140625" customWidth="1"/>
    <col min="7427" max="7427" width="13.28515625" customWidth="1"/>
    <col min="7428" max="7428" width="9.140625" customWidth="1"/>
    <col min="7429" max="7429" width="10.5703125" customWidth="1"/>
    <col min="7430" max="7430" width="9.7109375" customWidth="1"/>
    <col min="7431" max="7431" width="9.140625" customWidth="1"/>
    <col min="7432" max="7435" width="10" customWidth="1"/>
    <col min="7436" max="7436" width="10.42578125" customWidth="1"/>
    <col min="7437" max="7437" width="10.28515625" bestFit="1" customWidth="1"/>
    <col min="7438" max="7438" width="7.5703125" customWidth="1"/>
    <col min="7681" max="7681" width="5.28515625" customWidth="1"/>
    <col min="7682" max="7682" width="26.140625" customWidth="1"/>
    <col min="7683" max="7683" width="13.28515625" customWidth="1"/>
    <col min="7684" max="7684" width="9.140625" customWidth="1"/>
    <col min="7685" max="7685" width="10.5703125" customWidth="1"/>
    <col min="7686" max="7686" width="9.7109375" customWidth="1"/>
    <col min="7687" max="7687" width="9.140625" customWidth="1"/>
    <col min="7688" max="7691" width="10" customWidth="1"/>
    <col min="7692" max="7692" width="10.42578125" customWidth="1"/>
    <col min="7693" max="7693" width="10.28515625" bestFit="1" customWidth="1"/>
    <col min="7694" max="7694" width="7.5703125" customWidth="1"/>
    <col min="7937" max="7937" width="5.28515625" customWidth="1"/>
    <col min="7938" max="7938" width="26.140625" customWidth="1"/>
    <col min="7939" max="7939" width="13.28515625" customWidth="1"/>
    <col min="7940" max="7940" width="9.140625" customWidth="1"/>
    <col min="7941" max="7941" width="10.5703125" customWidth="1"/>
    <col min="7942" max="7942" width="9.7109375" customWidth="1"/>
    <col min="7943" max="7943" width="9.140625" customWidth="1"/>
    <col min="7944" max="7947" width="10" customWidth="1"/>
    <col min="7948" max="7948" width="10.42578125" customWidth="1"/>
    <col min="7949" max="7949" width="10.28515625" bestFit="1" customWidth="1"/>
    <col min="7950" max="7950" width="7.5703125" customWidth="1"/>
    <col min="8193" max="8193" width="5.28515625" customWidth="1"/>
    <col min="8194" max="8194" width="26.140625" customWidth="1"/>
    <col min="8195" max="8195" width="13.28515625" customWidth="1"/>
    <col min="8196" max="8196" width="9.140625" customWidth="1"/>
    <col min="8197" max="8197" width="10.5703125" customWidth="1"/>
    <col min="8198" max="8198" width="9.7109375" customWidth="1"/>
    <col min="8199" max="8199" width="9.140625" customWidth="1"/>
    <col min="8200" max="8203" width="10" customWidth="1"/>
    <col min="8204" max="8204" width="10.42578125" customWidth="1"/>
    <col min="8205" max="8205" width="10.28515625" bestFit="1" customWidth="1"/>
    <col min="8206" max="8206" width="7.5703125" customWidth="1"/>
    <col min="8449" max="8449" width="5.28515625" customWidth="1"/>
    <col min="8450" max="8450" width="26.140625" customWidth="1"/>
    <col min="8451" max="8451" width="13.28515625" customWidth="1"/>
    <col min="8452" max="8452" width="9.140625" customWidth="1"/>
    <col min="8453" max="8453" width="10.5703125" customWidth="1"/>
    <col min="8454" max="8454" width="9.7109375" customWidth="1"/>
    <col min="8455" max="8455" width="9.140625" customWidth="1"/>
    <col min="8456" max="8459" width="10" customWidth="1"/>
    <col min="8460" max="8460" width="10.42578125" customWidth="1"/>
    <col min="8461" max="8461" width="10.28515625" bestFit="1" customWidth="1"/>
    <col min="8462" max="8462" width="7.5703125" customWidth="1"/>
    <col min="8705" max="8705" width="5.28515625" customWidth="1"/>
    <col min="8706" max="8706" width="26.140625" customWidth="1"/>
    <col min="8707" max="8707" width="13.28515625" customWidth="1"/>
    <col min="8708" max="8708" width="9.140625" customWidth="1"/>
    <col min="8709" max="8709" width="10.5703125" customWidth="1"/>
    <col min="8710" max="8710" width="9.7109375" customWidth="1"/>
    <col min="8711" max="8711" width="9.140625" customWidth="1"/>
    <col min="8712" max="8715" width="10" customWidth="1"/>
    <col min="8716" max="8716" width="10.42578125" customWidth="1"/>
    <col min="8717" max="8717" width="10.28515625" bestFit="1" customWidth="1"/>
    <col min="8718" max="8718" width="7.5703125" customWidth="1"/>
    <col min="8961" max="8961" width="5.28515625" customWidth="1"/>
    <col min="8962" max="8962" width="26.140625" customWidth="1"/>
    <col min="8963" max="8963" width="13.28515625" customWidth="1"/>
    <col min="8964" max="8964" width="9.140625" customWidth="1"/>
    <col min="8965" max="8965" width="10.5703125" customWidth="1"/>
    <col min="8966" max="8966" width="9.7109375" customWidth="1"/>
    <col min="8967" max="8967" width="9.140625" customWidth="1"/>
    <col min="8968" max="8971" width="10" customWidth="1"/>
    <col min="8972" max="8972" width="10.42578125" customWidth="1"/>
    <col min="8973" max="8973" width="10.28515625" bestFit="1" customWidth="1"/>
    <col min="8974" max="8974" width="7.5703125" customWidth="1"/>
    <col min="9217" max="9217" width="5.28515625" customWidth="1"/>
    <col min="9218" max="9218" width="26.140625" customWidth="1"/>
    <col min="9219" max="9219" width="13.28515625" customWidth="1"/>
    <col min="9220" max="9220" width="9.140625" customWidth="1"/>
    <col min="9221" max="9221" width="10.5703125" customWidth="1"/>
    <col min="9222" max="9222" width="9.7109375" customWidth="1"/>
    <col min="9223" max="9223" width="9.140625" customWidth="1"/>
    <col min="9224" max="9227" width="10" customWidth="1"/>
    <col min="9228" max="9228" width="10.42578125" customWidth="1"/>
    <col min="9229" max="9229" width="10.28515625" bestFit="1" customWidth="1"/>
    <col min="9230" max="9230" width="7.5703125" customWidth="1"/>
    <col min="9473" max="9473" width="5.28515625" customWidth="1"/>
    <col min="9474" max="9474" width="26.140625" customWidth="1"/>
    <col min="9475" max="9475" width="13.28515625" customWidth="1"/>
    <col min="9476" max="9476" width="9.140625" customWidth="1"/>
    <col min="9477" max="9477" width="10.5703125" customWidth="1"/>
    <col min="9478" max="9478" width="9.7109375" customWidth="1"/>
    <col min="9479" max="9479" width="9.140625" customWidth="1"/>
    <col min="9480" max="9483" width="10" customWidth="1"/>
    <col min="9484" max="9484" width="10.42578125" customWidth="1"/>
    <col min="9485" max="9485" width="10.28515625" bestFit="1" customWidth="1"/>
    <col min="9486" max="9486" width="7.5703125" customWidth="1"/>
    <col min="9729" max="9729" width="5.28515625" customWidth="1"/>
    <col min="9730" max="9730" width="26.140625" customWidth="1"/>
    <col min="9731" max="9731" width="13.28515625" customWidth="1"/>
    <col min="9732" max="9732" width="9.140625" customWidth="1"/>
    <col min="9733" max="9733" width="10.5703125" customWidth="1"/>
    <col min="9734" max="9734" width="9.7109375" customWidth="1"/>
    <col min="9735" max="9735" width="9.140625" customWidth="1"/>
    <col min="9736" max="9739" width="10" customWidth="1"/>
    <col min="9740" max="9740" width="10.42578125" customWidth="1"/>
    <col min="9741" max="9741" width="10.28515625" bestFit="1" customWidth="1"/>
    <col min="9742" max="9742" width="7.5703125" customWidth="1"/>
    <col min="9985" max="9985" width="5.28515625" customWidth="1"/>
    <col min="9986" max="9986" width="26.140625" customWidth="1"/>
    <col min="9987" max="9987" width="13.28515625" customWidth="1"/>
    <col min="9988" max="9988" width="9.140625" customWidth="1"/>
    <col min="9989" max="9989" width="10.5703125" customWidth="1"/>
    <col min="9990" max="9990" width="9.7109375" customWidth="1"/>
    <col min="9991" max="9991" width="9.140625" customWidth="1"/>
    <col min="9992" max="9995" width="10" customWidth="1"/>
    <col min="9996" max="9996" width="10.42578125" customWidth="1"/>
    <col min="9997" max="9997" width="10.28515625" bestFit="1" customWidth="1"/>
    <col min="9998" max="9998" width="7.5703125" customWidth="1"/>
    <col min="10241" max="10241" width="5.28515625" customWidth="1"/>
    <col min="10242" max="10242" width="26.140625" customWidth="1"/>
    <col min="10243" max="10243" width="13.28515625" customWidth="1"/>
    <col min="10244" max="10244" width="9.140625" customWidth="1"/>
    <col min="10245" max="10245" width="10.5703125" customWidth="1"/>
    <col min="10246" max="10246" width="9.7109375" customWidth="1"/>
    <col min="10247" max="10247" width="9.140625" customWidth="1"/>
    <col min="10248" max="10251" width="10" customWidth="1"/>
    <col min="10252" max="10252" width="10.42578125" customWidth="1"/>
    <col min="10253" max="10253" width="10.28515625" bestFit="1" customWidth="1"/>
    <col min="10254" max="10254" width="7.5703125" customWidth="1"/>
    <col min="10497" max="10497" width="5.28515625" customWidth="1"/>
    <col min="10498" max="10498" width="26.140625" customWidth="1"/>
    <col min="10499" max="10499" width="13.28515625" customWidth="1"/>
    <col min="10500" max="10500" width="9.140625" customWidth="1"/>
    <col min="10501" max="10501" width="10.5703125" customWidth="1"/>
    <col min="10502" max="10502" width="9.7109375" customWidth="1"/>
    <col min="10503" max="10503" width="9.140625" customWidth="1"/>
    <col min="10504" max="10507" width="10" customWidth="1"/>
    <col min="10508" max="10508" width="10.42578125" customWidth="1"/>
    <col min="10509" max="10509" width="10.28515625" bestFit="1" customWidth="1"/>
    <col min="10510" max="10510" width="7.5703125" customWidth="1"/>
    <col min="10753" max="10753" width="5.28515625" customWidth="1"/>
    <col min="10754" max="10754" width="26.140625" customWidth="1"/>
    <col min="10755" max="10755" width="13.28515625" customWidth="1"/>
    <col min="10756" max="10756" width="9.140625" customWidth="1"/>
    <col min="10757" max="10757" width="10.5703125" customWidth="1"/>
    <col min="10758" max="10758" width="9.7109375" customWidth="1"/>
    <col min="10759" max="10759" width="9.140625" customWidth="1"/>
    <col min="10760" max="10763" width="10" customWidth="1"/>
    <col min="10764" max="10764" width="10.42578125" customWidth="1"/>
    <col min="10765" max="10765" width="10.28515625" bestFit="1" customWidth="1"/>
    <col min="10766" max="10766" width="7.5703125" customWidth="1"/>
    <col min="11009" max="11009" width="5.28515625" customWidth="1"/>
    <col min="11010" max="11010" width="26.140625" customWidth="1"/>
    <col min="11011" max="11011" width="13.28515625" customWidth="1"/>
    <col min="11012" max="11012" width="9.140625" customWidth="1"/>
    <col min="11013" max="11013" width="10.5703125" customWidth="1"/>
    <col min="11014" max="11014" width="9.7109375" customWidth="1"/>
    <col min="11015" max="11015" width="9.140625" customWidth="1"/>
    <col min="11016" max="11019" width="10" customWidth="1"/>
    <col min="11020" max="11020" width="10.42578125" customWidth="1"/>
    <col min="11021" max="11021" width="10.28515625" bestFit="1" customWidth="1"/>
    <col min="11022" max="11022" width="7.5703125" customWidth="1"/>
    <col min="11265" max="11265" width="5.28515625" customWidth="1"/>
    <col min="11266" max="11266" width="26.140625" customWidth="1"/>
    <col min="11267" max="11267" width="13.28515625" customWidth="1"/>
    <col min="11268" max="11268" width="9.140625" customWidth="1"/>
    <col min="11269" max="11269" width="10.5703125" customWidth="1"/>
    <col min="11270" max="11270" width="9.7109375" customWidth="1"/>
    <col min="11271" max="11271" width="9.140625" customWidth="1"/>
    <col min="11272" max="11275" width="10" customWidth="1"/>
    <col min="11276" max="11276" width="10.42578125" customWidth="1"/>
    <col min="11277" max="11277" width="10.28515625" bestFit="1" customWidth="1"/>
    <col min="11278" max="11278" width="7.5703125" customWidth="1"/>
    <col min="11521" max="11521" width="5.28515625" customWidth="1"/>
    <col min="11522" max="11522" width="26.140625" customWidth="1"/>
    <col min="11523" max="11523" width="13.28515625" customWidth="1"/>
    <col min="11524" max="11524" width="9.140625" customWidth="1"/>
    <col min="11525" max="11525" width="10.5703125" customWidth="1"/>
    <col min="11526" max="11526" width="9.7109375" customWidth="1"/>
    <col min="11527" max="11527" width="9.140625" customWidth="1"/>
    <col min="11528" max="11531" width="10" customWidth="1"/>
    <col min="11532" max="11532" width="10.42578125" customWidth="1"/>
    <col min="11533" max="11533" width="10.28515625" bestFit="1" customWidth="1"/>
    <col min="11534" max="11534" width="7.5703125" customWidth="1"/>
    <col min="11777" max="11777" width="5.28515625" customWidth="1"/>
    <col min="11778" max="11778" width="26.140625" customWidth="1"/>
    <col min="11779" max="11779" width="13.28515625" customWidth="1"/>
    <col min="11780" max="11780" width="9.140625" customWidth="1"/>
    <col min="11781" max="11781" width="10.5703125" customWidth="1"/>
    <col min="11782" max="11782" width="9.7109375" customWidth="1"/>
    <col min="11783" max="11783" width="9.140625" customWidth="1"/>
    <col min="11784" max="11787" width="10" customWidth="1"/>
    <col min="11788" max="11788" width="10.42578125" customWidth="1"/>
    <col min="11789" max="11789" width="10.28515625" bestFit="1" customWidth="1"/>
    <col min="11790" max="11790" width="7.5703125" customWidth="1"/>
    <col min="12033" max="12033" width="5.28515625" customWidth="1"/>
    <col min="12034" max="12034" width="26.140625" customWidth="1"/>
    <col min="12035" max="12035" width="13.28515625" customWidth="1"/>
    <col min="12036" max="12036" width="9.140625" customWidth="1"/>
    <col min="12037" max="12037" width="10.5703125" customWidth="1"/>
    <col min="12038" max="12038" width="9.7109375" customWidth="1"/>
    <col min="12039" max="12039" width="9.140625" customWidth="1"/>
    <col min="12040" max="12043" width="10" customWidth="1"/>
    <col min="12044" max="12044" width="10.42578125" customWidth="1"/>
    <col min="12045" max="12045" width="10.28515625" bestFit="1" customWidth="1"/>
    <col min="12046" max="12046" width="7.5703125" customWidth="1"/>
    <col min="12289" max="12289" width="5.28515625" customWidth="1"/>
    <col min="12290" max="12290" width="26.140625" customWidth="1"/>
    <col min="12291" max="12291" width="13.28515625" customWidth="1"/>
    <col min="12292" max="12292" width="9.140625" customWidth="1"/>
    <col min="12293" max="12293" width="10.5703125" customWidth="1"/>
    <col min="12294" max="12294" width="9.7109375" customWidth="1"/>
    <col min="12295" max="12295" width="9.140625" customWidth="1"/>
    <col min="12296" max="12299" width="10" customWidth="1"/>
    <col min="12300" max="12300" width="10.42578125" customWidth="1"/>
    <col min="12301" max="12301" width="10.28515625" bestFit="1" customWidth="1"/>
    <col min="12302" max="12302" width="7.5703125" customWidth="1"/>
    <col min="12545" max="12545" width="5.28515625" customWidth="1"/>
    <col min="12546" max="12546" width="26.140625" customWidth="1"/>
    <col min="12547" max="12547" width="13.28515625" customWidth="1"/>
    <col min="12548" max="12548" width="9.140625" customWidth="1"/>
    <col min="12549" max="12549" width="10.5703125" customWidth="1"/>
    <col min="12550" max="12550" width="9.7109375" customWidth="1"/>
    <col min="12551" max="12551" width="9.140625" customWidth="1"/>
    <col min="12552" max="12555" width="10" customWidth="1"/>
    <col min="12556" max="12556" width="10.42578125" customWidth="1"/>
    <col min="12557" max="12557" width="10.28515625" bestFit="1" customWidth="1"/>
    <col min="12558" max="12558" width="7.5703125" customWidth="1"/>
    <col min="12801" max="12801" width="5.28515625" customWidth="1"/>
    <col min="12802" max="12802" width="26.140625" customWidth="1"/>
    <col min="12803" max="12803" width="13.28515625" customWidth="1"/>
    <col min="12804" max="12804" width="9.140625" customWidth="1"/>
    <col min="12805" max="12805" width="10.5703125" customWidth="1"/>
    <col min="12806" max="12806" width="9.7109375" customWidth="1"/>
    <col min="12807" max="12807" width="9.140625" customWidth="1"/>
    <col min="12808" max="12811" width="10" customWidth="1"/>
    <col min="12812" max="12812" width="10.42578125" customWidth="1"/>
    <col min="12813" max="12813" width="10.28515625" bestFit="1" customWidth="1"/>
    <col min="12814" max="12814" width="7.5703125" customWidth="1"/>
    <col min="13057" max="13057" width="5.28515625" customWidth="1"/>
    <col min="13058" max="13058" width="26.140625" customWidth="1"/>
    <col min="13059" max="13059" width="13.28515625" customWidth="1"/>
    <col min="13060" max="13060" width="9.140625" customWidth="1"/>
    <col min="13061" max="13061" width="10.5703125" customWidth="1"/>
    <col min="13062" max="13062" width="9.7109375" customWidth="1"/>
    <col min="13063" max="13063" width="9.140625" customWidth="1"/>
    <col min="13064" max="13067" width="10" customWidth="1"/>
    <col min="13068" max="13068" width="10.42578125" customWidth="1"/>
    <col min="13069" max="13069" width="10.28515625" bestFit="1" customWidth="1"/>
    <col min="13070" max="13070" width="7.5703125" customWidth="1"/>
    <col min="13313" max="13313" width="5.28515625" customWidth="1"/>
    <col min="13314" max="13314" width="26.140625" customWidth="1"/>
    <col min="13315" max="13315" width="13.28515625" customWidth="1"/>
    <col min="13316" max="13316" width="9.140625" customWidth="1"/>
    <col min="13317" max="13317" width="10.5703125" customWidth="1"/>
    <col min="13318" max="13318" width="9.7109375" customWidth="1"/>
    <col min="13319" max="13319" width="9.140625" customWidth="1"/>
    <col min="13320" max="13323" width="10" customWidth="1"/>
    <col min="13324" max="13324" width="10.42578125" customWidth="1"/>
    <col min="13325" max="13325" width="10.28515625" bestFit="1" customWidth="1"/>
    <col min="13326" max="13326" width="7.5703125" customWidth="1"/>
    <col min="13569" max="13569" width="5.28515625" customWidth="1"/>
    <col min="13570" max="13570" width="26.140625" customWidth="1"/>
    <col min="13571" max="13571" width="13.28515625" customWidth="1"/>
    <col min="13572" max="13572" width="9.140625" customWidth="1"/>
    <col min="13573" max="13573" width="10.5703125" customWidth="1"/>
    <col min="13574" max="13574" width="9.7109375" customWidth="1"/>
    <col min="13575" max="13575" width="9.140625" customWidth="1"/>
    <col min="13576" max="13579" width="10" customWidth="1"/>
    <col min="13580" max="13580" width="10.42578125" customWidth="1"/>
    <col min="13581" max="13581" width="10.28515625" bestFit="1" customWidth="1"/>
    <col min="13582" max="13582" width="7.5703125" customWidth="1"/>
    <col min="13825" max="13825" width="5.28515625" customWidth="1"/>
    <col min="13826" max="13826" width="26.140625" customWidth="1"/>
    <col min="13827" max="13827" width="13.28515625" customWidth="1"/>
    <col min="13828" max="13828" width="9.140625" customWidth="1"/>
    <col min="13829" max="13829" width="10.5703125" customWidth="1"/>
    <col min="13830" max="13830" width="9.7109375" customWidth="1"/>
    <col min="13831" max="13831" width="9.140625" customWidth="1"/>
    <col min="13832" max="13835" width="10" customWidth="1"/>
    <col min="13836" max="13836" width="10.42578125" customWidth="1"/>
    <col min="13837" max="13837" width="10.28515625" bestFit="1" customWidth="1"/>
    <col min="13838" max="13838" width="7.5703125" customWidth="1"/>
    <col min="14081" max="14081" width="5.28515625" customWidth="1"/>
    <col min="14082" max="14082" width="26.140625" customWidth="1"/>
    <col min="14083" max="14083" width="13.28515625" customWidth="1"/>
    <col min="14084" max="14084" width="9.140625" customWidth="1"/>
    <col min="14085" max="14085" width="10.5703125" customWidth="1"/>
    <col min="14086" max="14086" width="9.7109375" customWidth="1"/>
    <col min="14087" max="14087" width="9.140625" customWidth="1"/>
    <col min="14088" max="14091" width="10" customWidth="1"/>
    <col min="14092" max="14092" width="10.42578125" customWidth="1"/>
    <col min="14093" max="14093" width="10.28515625" bestFit="1" customWidth="1"/>
    <col min="14094" max="14094" width="7.5703125" customWidth="1"/>
    <col min="14337" max="14337" width="5.28515625" customWidth="1"/>
    <col min="14338" max="14338" width="26.140625" customWidth="1"/>
    <col min="14339" max="14339" width="13.28515625" customWidth="1"/>
    <col min="14340" max="14340" width="9.140625" customWidth="1"/>
    <col min="14341" max="14341" width="10.5703125" customWidth="1"/>
    <col min="14342" max="14342" width="9.7109375" customWidth="1"/>
    <col min="14343" max="14343" width="9.140625" customWidth="1"/>
    <col min="14344" max="14347" width="10" customWidth="1"/>
    <col min="14348" max="14348" width="10.42578125" customWidth="1"/>
    <col min="14349" max="14349" width="10.28515625" bestFit="1" customWidth="1"/>
    <col min="14350" max="14350" width="7.5703125" customWidth="1"/>
    <col min="14593" max="14593" width="5.28515625" customWidth="1"/>
    <col min="14594" max="14594" width="26.140625" customWidth="1"/>
    <col min="14595" max="14595" width="13.28515625" customWidth="1"/>
    <col min="14596" max="14596" width="9.140625" customWidth="1"/>
    <col min="14597" max="14597" width="10.5703125" customWidth="1"/>
    <col min="14598" max="14598" width="9.7109375" customWidth="1"/>
    <col min="14599" max="14599" width="9.140625" customWidth="1"/>
    <col min="14600" max="14603" width="10" customWidth="1"/>
    <col min="14604" max="14604" width="10.42578125" customWidth="1"/>
    <col min="14605" max="14605" width="10.28515625" bestFit="1" customWidth="1"/>
    <col min="14606" max="14606" width="7.5703125" customWidth="1"/>
    <col min="14849" max="14849" width="5.28515625" customWidth="1"/>
    <col min="14850" max="14850" width="26.140625" customWidth="1"/>
    <col min="14851" max="14851" width="13.28515625" customWidth="1"/>
    <col min="14852" max="14852" width="9.140625" customWidth="1"/>
    <col min="14853" max="14853" width="10.5703125" customWidth="1"/>
    <col min="14854" max="14854" width="9.7109375" customWidth="1"/>
    <col min="14855" max="14855" width="9.140625" customWidth="1"/>
    <col min="14856" max="14859" width="10" customWidth="1"/>
    <col min="14860" max="14860" width="10.42578125" customWidth="1"/>
    <col min="14861" max="14861" width="10.28515625" bestFit="1" customWidth="1"/>
    <col min="14862" max="14862" width="7.5703125" customWidth="1"/>
    <col min="15105" max="15105" width="5.28515625" customWidth="1"/>
    <col min="15106" max="15106" width="26.140625" customWidth="1"/>
    <col min="15107" max="15107" width="13.28515625" customWidth="1"/>
    <col min="15108" max="15108" width="9.140625" customWidth="1"/>
    <col min="15109" max="15109" width="10.5703125" customWidth="1"/>
    <col min="15110" max="15110" width="9.7109375" customWidth="1"/>
    <col min="15111" max="15111" width="9.140625" customWidth="1"/>
    <col min="15112" max="15115" width="10" customWidth="1"/>
    <col min="15116" max="15116" width="10.42578125" customWidth="1"/>
    <col min="15117" max="15117" width="10.28515625" bestFit="1" customWidth="1"/>
    <col min="15118" max="15118" width="7.5703125" customWidth="1"/>
    <col min="15361" max="15361" width="5.28515625" customWidth="1"/>
    <col min="15362" max="15362" width="26.140625" customWidth="1"/>
    <col min="15363" max="15363" width="13.28515625" customWidth="1"/>
    <col min="15364" max="15364" width="9.140625" customWidth="1"/>
    <col min="15365" max="15365" width="10.5703125" customWidth="1"/>
    <col min="15366" max="15366" width="9.7109375" customWidth="1"/>
    <col min="15367" max="15367" width="9.140625" customWidth="1"/>
    <col min="15368" max="15371" width="10" customWidth="1"/>
    <col min="15372" max="15372" width="10.42578125" customWidth="1"/>
    <col min="15373" max="15373" width="10.28515625" bestFit="1" customWidth="1"/>
    <col min="15374" max="15374" width="7.5703125" customWidth="1"/>
    <col min="15617" max="15617" width="5.28515625" customWidth="1"/>
    <col min="15618" max="15618" width="26.140625" customWidth="1"/>
    <col min="15619" max="15619" width="13.28515625" customWidth="1"/>
    <col min="15620" max="15620" width="9.140625" customWidth="1"/>
    <col min="15621" max="15621" width="10.5703125" customWidth="1"/>
    <col min="15622" max="15622" width="9.7109375" customWidth="1"/>
    <col min="15623" max="15623" width="9.140625" customWidth="1"/>
    <col min="15624" max="15627" width="10" customWidth="1"/>
    <col min="15628" max="15628" width="10.42578125" customWidth="1"/>
    <col min="15629" max="15629" width="10.28515625" bestFit="1" customWidth="1"/>
    <col min="15630" max="15630" width="7.5703125" customWidth="1"/>
    <col min="15873" max="15873" width="5.28515625" customWidth="1"/>
    <col min="15874" max="15874" width="26.140625" customWidth="1"/>
    <col min="15875" max="15875" width="13.28515625" customWidth="1"/>
    <col min="15876" max="15876" width="9.140625" customWidth="1"/>
    <col min="15877" max="15877" width="10.5703125" customWidth="1"/>
    <col min="15878" max="15878" width="9.7109375" customWidth="1"/>
    <col min="15879" max="15879" width="9.140625" customWidth="1"/>
    <col min="15880" max="15883" width="10" customWidth="1"/>
    <col min="15884" max="15884" width="10.42578125" customWidth="1"/>
    <col min="15885" max="15885" width="10.28515625" bestFit="1" customWidth="1"/>
    <col min="15886" max="15886" width="7.5703125" customWidth="1"/>
    <col min="16129" max="16129" width="5.28515625" customWidth="1"/>
    <col min="16130" max="16130" width="26.140625" customWidth="1"/>
    <col min="16131" max="16131" width="13.28515625" customWidth="1"/>
    <col min="16132" max="16132" width="9.140625" customWidth="1"/>
    <col min="16133" max="16133" width="10.5703125" customWidth="1"/>
    <col min="16134" max="16134" width="9.7109375" customWidth="1"/>
    <col min="16135" max="16135" width="9.140625" customWidth="1"/>
    <col min="16136" max="16139" width="10" customWidth="1"/>
    <col min="16140" max="16140" width="10.42578125" customWidth="1"/>
    <col min="16141" max="16141" width="10.28515625" bestFit="1" customWidth="1"/>
    <col min="16142" max="16142" width="7.5703125" customWidth="1"/>
  </cols>
  <sheetData>
    <row r="1" spans="1:14" ht="46.5" customHeight="1" x14ac:dyDescent="0.25">
      <c r="A1" s="486" t="s">
        <v>251</v>
      </c>
      <c r="B1" s="486"/>
      <c r="C1" s="486"/>
      <c r="D1" s="486"/>
      <c r="E1" s="486"/>
      <c r="F1" s="9"/>
      <c r="G1" s="9"/>
      <c r="H1" s="9"/>
      <c r="I1" s="9"/>
      <c r="J1" s="9"/>
      <c r="K1" s="9"/>
      <c r="L1" s="3"/>
      <c r="M1" s="3"/>
      <c r="N1" s="3"/>
    </row>
    <row r="2" spans="1:14" ht="7.5" customHeight="1" x14ac:dyDescent="0.25">
      <c r="A2" s="44"/>
      <c r="B2" s="44"/>
      <c r="C2" s="9"/>
      <c r="D2" s="3"/>
      <c r="E2" s="9"/>
      <c r="F2" s="9"/>
      <c r="G2" s="9"/>
      <c r="H2" s="9"/>
      <c r="I2" s="9"/>
      <c r="J2" s="9"/>
      <c r="K2" s="9"/>
      <c r="L2" s="3"/>
      <c r="M2" s="3"/>
      <c r="N2" s="3"/>
    </row>
    <row r="3" spans="1:14" ht="21.75" customHeight="1" x14ac:dyDescent="0.3">
      <c r="A3" s="487" t="s">
        <v>288</v>
      </c>
      <c r="B3" s="487"/>
      <c r="C3" s="487"/>
      <c r="D3" s="487"/>
      <c r="E3" s="487"/>
      <c r="F3" s="487"/>
      <c r="G3" s="487"/>
      <c r="H3" s="487"/>
      <c r="I3" s="487"/>
      <c r="J3" s="487"/>
      <c r="K3" s="487"/>
      <c r="L3" s="487"/>
      <c r="M3" s="487"/>
      <c r="N3" s="487"/>
    </row>
    <row r="4" spans="1:14" ht="7.5" customHeight="1" x14ac:dyDescent="0.3">
      <c r="A4" s="488"/>
      <c r="B4" s="488"/>
      <c r="C4" s="488"/>
      <c r="D4" s="488"/>
      <c r="E4" s="488"/>
      <c r="F4" s="488"/>
      <c r="G4" s="488"/>
      <c r="H4" s="488"/>
      <c r="I4" s="488"/>
      <c r="J4" s="488"/>
      <c r="K4" s="488"/>
      <c r="L4" s="488"/>
      <c r="M4" s="488"/>
      <c r="N4" s="488"/>
    </row>
    <row r="5" spans="1:14" s="1" customFormat="1" ht="21.75" customHeight="1" x14ac:dyDescent="0.25">
      <c r="A5" s="489" t="s">
        <v>0</v>
      </c>
      <c r="B5" s="489" t="s">
        <v>1</v>
      </c>
      <c r="C5" s="495" t="s">
        <v>15</v>
      </c>
      <c r="D5" s="479" t="s">
        <v>2</v>
      </c>
      <c r="E5" s="480"/>
      <c r="F5" s="480"/>
      <c r="G5" s="480"/>
      <c r="H5" s="480"/>
      <c r="I5" s="480"/>
      <c r="J5" s="480"/>
      <c r="K5" s="480"/>
      <c r="L5" s="498"/>
      <c r="M5" s="499" t="s">
        <v>3</v>
      </c>
      <c r="N5" s="492" t="s">
        <v>4</v>
      </c>
    </row>
    <row r="6" spans="1:14" s="1" customFormat="1" ht="36.75" customHeight="1" x14ac:dyDescent="0.25">
      <c r="A6" s="490"/>
      <c r="B6" s="490"/>
      <c r="C6" s="496"/>
      <c r="D6" s="478" t="s">
        <v>252</v>
      </c>
      <c r="E6" s="478"/>
      <c r="F6" s="478"/>
      <c r="G6" s="478"/>
      <c r="H6" s="479" t="s">
        <v>253</v>
      </c>
      <c r="I6" s="480"/>
      <c r="J6" s="480"/>
      <c r="K6" s="480"/>
      <c r="L6" s="502" t="s">
        <v>254</v>
      </c>
      <c r="M6" s="500"/>
      <c r="N6" s="493"/>
    </row>
    <row r="7" spans="1:14" s="1" customFormat="1" ht="51.95" customHeight="1" x14ac:dyDescent="0.25">
      <c r="A7" s="491"/>
      <c r="B7" s="491"/>
      <c r="C7" s="497"/>
      <c r="D7" s="47" t="s">
        <v>255</v>
      </c>
      <c r="E7" s="6" t="s">
        <v>260</v>
      </c>
      <c r="F7" s="45" t="s">
        <v>289</v>
      </c>
      <c r="G7" s="47" t="s">
        <v>256</v>
      </c>
      <c r="H7" s="47" t="s">
        <v>67</v>
      </c>
      <c r="I7" s="43" t="s">
        <v>68</v>
      </c>
      <c r="J7" s="43" t="s">
        <v>69</v>
      </c>
      <c r="K7" s="43" t="s">
        <v>70</v>
      </c>
      <c r="L7" s="502"/>
      <c r="M7" s="501"/>
      <c r="N7" s="494"/>
    </row>
    <row r="8" spans="1:14" s="19" customFormat="1" ht="15.95" customHeight="1" x14ac:dyDescent="0.25">
      <c r="A8" s="12" t="s">
        <v>16</v>
      </c>
      <c r="B8" s="13"/>
      <c r="C8" s="5">
        <v>0.7</v>
      </c>
      <c r="D8" s="7"/>
      <c r="E8" s="7"/>
      <c r="F8" s="7"/>
      <c r="G8" s="7"/>
      <c r="H8" s="7"/>
      <c r="I8" s="7"/>
      <c r="J8" s="7"/>
      <c r="K8" s="7"/>
      <c r="L8" s="7">
        <f t="shared" ref="L8:L17" si="0">SUM(D8:K8)</f>
        <v>0</v>
      </c>
      <c r="M8" s="8">
        <f t="shared" ref="M8:M17" si="1">C8+L8</f>
        <v>0.7</v>
      </c>
      <c r="N8" s="2">
        <f>IF(M8&gt;=90%,50,IF(AND(80%&lt;=M8,M8&lt;90%),45,IF(AND(70%&lt;=M8,M8&lt;80%),40,IF(AND(60%&lt;=M8,M8&lt;70%),30,IF(AND(50%&lt;=M8,M8&lt;60%),25,IF(M8&lt;50%,0,""))))))</f>
        <v>40</v>
      </c>
    </row>
    <row r="9" spans="1:14" s="19" customFormat="1" ht="15.95" customHeight="1" x14ac:dyDescent="0.25">
      <c r="A9" s="12" t="s">
        <v>17</v>
      </c>
      <c r="B9" s="15"/>
      <c r="C9" s="5">
        <v>0.7</v>
      </c>
      <c r="D9" s="7"/>
      <c r="E9" s="7"/>
      <c r="F9" s="7"/>
      <c r="G9" s="7"/>
      <c r="H9" s="7"/>
      <c r="I9" s="7"/>
      <c r="J9" s="7"/>
      <c r="K9" s="7"/>
      <c r="L9" s="7">
        <f t="shared" si="0"/>
        <v>0</v>
      </c>
      <c r="M9" s="8">
        <f t="shared" si="1"/>
        <v>0.7</v>
      </c>
      <c r="N9" s="2">
        <f t="shared" ref="N9:N17" si="2">IF(M9&gt;=90%,50,IF(AND(80%&lt;=M9,M9&lt;90%),45,IF(AND(70%&lt;=M9,M9&lt;80%),40,IF(AND(60%&lt;=M9,M9&lt;70%),30,IF(AND(50%&lt;=M9,M9&lt;60%),25,IF(M9&lt;50%,0,""))))))</f>
        <v>40</v>
      </c>
    </row>
    <row r="10" spans="1:14" s="19" customFormat="1" ht="15.95" customHeight="1" x14ac:dyDescent="0.25">
      <c r="A10" s="12" t="s">
        <v>18</v>
      </c>
      <c r="B10" s="34"/>
      <c r="C10" s="5">
        <v>0.7</v>
      </c>
      <c r="D10" s="7"/>
      <c r="E10" s="7"/>
      <c r="F10" s="7"/>
      <c r="G10" s="7"/>
      <c r="H10" s="7"/>
      <c r="I10" s="7"/>
      <c r="J10" s="7"/>
      <c r="K10" s="7"/>
      <c r="L10" s="7">
        <f t="shared" si="0"/>
        <v>0</v>
      </c>
      <c r="M10" s="8">
        <f t="shared" si="1"/>
        <v>0.7</v>
      </c>
      <c r="N10" s="2">
        <f t="shared" si="2"/>
        <v>40</v>
      </c>
    </row>
    <row r="11" spans="1:14" s="19" customFormat="1" ht="15.95" customHeight="1" x14ac:dyDescent="0.25">
      <c r="A11" s="12" t="s">
        <v>19</v>
      </c>
      <c r="B11" s="13"/>
      <c r="C11" s="5">
        <v>0.7</v>
      </c>
      <c r="D11" s="7"/>
      <c r="E11" s="7"/>
      <c r="F11" s="7"/>
      <c r="G11" s="7"/>
      <c r="H11" s="7"/>
      <c r="I11" s="7"/>
      <c r="J11" s="7"/>
      <c r="K11" s="7"/>
      <c r="L11" s="7">
        <f t="shared" si="0"/>
        <v>0</v>
      </c>
      <c r="M11" s="8">
        <f t="shared" si="1"/>
        <v>0.7</v>
      </c>
      <c r="N11" s="2">
        <f t="shared" si="2"/>
        <v>40</v>
      </c>
    </row>
    <row r="12" spans="1:14" s="19" customFormat="1" ht="15.95" customHeight="1" x14ac:dyDescent="0.25">
      <c r="A12" s="12" t="s">
        <v>20</v>
      </c>
      <c r="B12" s="35"/>
      <c r="C12" s="5">
        <v>0.7</v>
      </c>
      <c r="D12" s="7"/>
      <c r="E12" s="7"/>
      <c r="F12" s="7"/>
      <c r="G12" s="7"/>
      <c r="H12" s="7"/>
      <c r="I12" s="7"/>
      <c r="J12" s="7"/>
      <c r="K12" s="7"/>
      <c r="L12" s="7">
        <f t="shared" si="0"/>
        <v>0</v>
      </c>
      <c r="M12" s="8">
        <f t="shared" si="1"/>
        <v>0.7</v>
      </c>
      <c r="N12" s="2">
        <f t="shared" si="2"/>
        <v>40</v>
      </c>
    </row>
    <row r="13" spans="1:14" s="19" customFormat="1" ht="15.95" customHeight="1" x14ac:dyDescent="0.25">
      <c r="A13" s="12" t="s">
        <v>21</v>
      </c>
      <c r="B13" s="36"/>
      <c r="C13" s="5">
        <v>0.7</v>
      </c>
      <c r="D13" s="7"/>
      <c r="E13" s="7"/>
      <c r="F13" s="7"/>
      <c r="G13" s="7"/>
      <c r="H13" s="7"/>
      <c r="I13" s="7"/>
      <c r="J13" s="7"/>
      <c r="K13" s="7"/>
      <c r="L13" s="7">
        <f t="shared" si="0"/>
        <v>0</v>
      </c>
      <c r="M13" s="8">
        <f t="shared" si="1"/>
        <v>0.7</v>
      </c>
      <c r="N13" s="2">
        <f t="shared" si="2"/>
        <v>40</v>
      </c>
    </row>
    <row r="14" spans="1:14" s="19" customFormat="1" ht="15.95" customHeight="1" x14ac:dyDescent="0.25">
      <c r="A14" s="12" t="s">
        <v>22</v>
      </c>
      <c r="B14" s="36"/>
      <c r="C14" s="5">
        <v>0.7</v>
      </c>
      <c r="D14" s="7"/>
      <c r="E14" s="7"/>
      <c r="F14" s="7"/>
      <c r="G14" s="7"/>
      <c r="H14" s="7"/>
      <c r="I14" s="7"/>
      <c r="J14" s="7"/>
      <c r="K14" s="7"/>
      <c r="L14" s="7">
        <f t="shared" si="0"/>
        <v>0</v>
      </c>
      <c r="M14" s="8">
        <f t="shared" si="1"/>
        <v>0.7</v>
      </c>
      <c r="N14" s="2">
        <f t="shared" si="2"/>
        <v>40</v>
      </c>
    </row>
    <row r="15" spans="1:14" s="19" customFormat="1" ht="15.95" customHeight="1" x14ac:dyDescent="0.25">
      <c r="A15" s="12" t="s">
        <v>23</v>
      </c>
      <c r="B15" s="15"/>
      <c r="C15" s="5">
        <v>0.7</v>
      </c>
      <c r="D15" s="7"/>
      <c r="E15" s="7"/>
      <c r="F15" s="7"/>
      <c r="G15" s="7"/>
      <c r="H15" s="7"/>
      <c r="I15" s="7"/>
      <c r="J15" s="7"/>
      <c r="K15" s="7"/>
      <c r="L15" s="7">
        <f t="shared" si="0"/>
        <v>0</v>
      </c>
      <c r="M15" s="8">
        <f t="shared" si="1"/>
        <v>0.7</v>
      </c>
      <c r="N15" s="2">
        <f t="shared" si="2"/>
        <v>40</v>
      </c>
    </row>
    <row r="16" spans="1:14" s="19" customFormat="1" ht="15.95" customHeight="1" x14ac:dyDescent="0.25">
      <c r="A16" s="12" t="s">
        <v>24</v>
      </c>
      <c r="B16" s="15"/>
      <c r="C16" s="5">
        <v>0.7</v>
      </c>
      <c r="D16" s="7"/>
      <c r="E16" s="7"/>
      <c r="F16" s="7"/>
      <c r="G16" s="7"/>
      <c r="H16" s="7"/>
      <c r="I16" s="7"/>
      <c r="J16" s="7"/>
      <c r="K16" s="7"/>
      <c r="L16" s="7">
        <f t="shared" si="0"/>
        <v>0</v>
      </c>
      <c r="M16" s="8">
        <f t="shared" si="1"/>
        <v>0.7</v>
      </c>
      <c r="N16" s="2">
        <f t="shared" si="2"/>
        <v>40</v>
      </c>
    </row>
    <row r="17" spans="1:14" s="19" customFormat="1" ht="15.95" customHeight="1" x14ac:dyDescent="0.25">
      <c r="A17" s="12" t="s">
        <v>25</v>
      </c>
      <c r="B17" s="36"/>
      <c r="C17" s="5">
        <v>0.7</v>
      </c>
      <c r="D17" s="7"/>
      <c r="E17" s="7"/>
      <c r="F17" s="7"/>
      <c r="G17" s="7"/>
      <c r="H17" s="7"/>
      <c r="I17" s="7"/>
      <c r="J17" s="7"/>
      <c r="K17" s="7"/>
      <c r="L17" s="7">
        <f t="shared" si="0"/>
        <v>0</v>
      </c>
      <c r="M17" s="8">
        <f t="shared" si="1"/>
        <v>0.7</v>
      </c>
      <c r="N17" s="2">
        <f t="shared" si="2"/>
        <v>40</v>
      </c>
    </row>
    <row r="18" spans="1:14" ht="30" customHeight="1" x14ac:dyDescent="0.25">
      <c r="A18" s="481" t="s">
        <v>257</v>
      </c>
      <c r="B18" s="481"/>
      <c r="C18" s="481"/>
      <c r="D18" s="481"/>
      <c r="E18" s="481"/>
      <c r="F18" s="481"/>
      <c r="G18" s="481"/>
      <c r="H18" s="481"/>
      <c r="I18" s="481"/>
      <c r="J18" s="481"/>
      <c r="K18" s="481"/>
      <c r="L18" s="481"/>
      <c r="M18" s="481"/>
      <c r="N18" s="481"/>
    </row>
    <row r="20" spans="1:14" ht="18.75" x14ac:dyDescent="0.3">
      <c r="A20" s="482" t="s">
        <v>5</v>
      </c>
      <c r="B20" s="482"/>
      <c r="C20" s="482"/>
      <c r="D20" s="482"/>
      <c r="E20" s="482"/>
      <c r="F20" s="482"/>
      <c r="G20" s="482"/>
      <c r="H20" s="482"/>
      <c r="I20" s="482"/>
      <c r="J20" s="482"/>
      <c r="K20" s="482"/>
      <c r="L20" s="482"/>
      <c r="M20" s="482"/>
      <c r="N20" s="482"/>
    </row>
    <row r="22" spans="1:14" ht="77.45" customHeight="1" x14ac:dyDescent="0.25">
      <c r="A22" s="41" t="s">
        <v>6</v>
      </c>
      <c r="B22" s="483" t="s">
        <v>7</v>
      </c>
      <c r="C22" s="483"/>
      <c r="D22" s="483"/>
      <c r="E22" s="40" t="s">
        <v>8</v>
      </c>
      <c r="F22" s="40" t="s">
        <v>9</v>
      </c>
      <c r="G22" s="40" t="s">
        <v>10</v>
      </c>
      <c r="H22" s="40" t="s">
        <v>11</v>
      </c>
      <c r="I22" s="42" t="s">
        <v>219</v>
      </c>
      <c r="J22" s="42"/>
      <c r="K22" s="484" t="s">
        <v>12</v>
      </c>
      <c r="L22" s="484"/>
      <c r="M22" s="484"/>
      <c r="N22" s="484"/>
    </row>
    <row r="23" spans="1:14" ht="71.25" customHeight="1" x14ac:dyDescent="0.25">
      <c r="A23" s="4">
        <v>1</v>
      </c>
      <c r="B23" s="474" t="s">
        <v>290</v>
      </c>
      <c r="C23" s="474"/>
      <c r="D23" s="474"/>
      <c r="E23" s="37"/>
      <c r="F23" s="37"/>
      <c r="G23" s="11"/>
      <c r="H23" s="11"/>
      <c r="I23" s="38">
        <v>0.03</v>
      </c>
      <c r="J23" s="28"/>
      <c r="K23" s="475"/>
      <c r="L23" s="475"/>
      <c r="M23" s="475"/>
      <c r="N23" s="475"/>
    </row>
    <row r="24" spans="1:14" ht="44.25" customHeight="1" x14ac:dyDescent="0.25">
      <c r="A24" s="4">
        <v>2</v>
      </c>
      <c r="B24" s="474" t="s">
        <v>291</v>
      </c>
      <c r="C24" s="474"/>
      <c r="D24" s="474"/>
      <c r="E24" s="18"/>
      <c r="F24" s="14"/>
      <c r="G24" s="11"/>
      <c r="H24" s="11"/>
      <c r="I24" s="38">
        <v>0.02</v>
      </c>
      <c r="J24" s="28"/>
      <c r="K24" s="475"/>
      <c r="L24" s="475"/>
      <c r="M24" s="475"/>
      <c r="N24" s="475"/>
    </row>
    <row r="25" spans="1:14" ht="51" customHeight="1" x14ac:dyDescent="0.25">
      <c r="A25" s="4">
        <v>3</v>
      </c>
      <c r="B25" s="474" t="s">
        <v>292</v>
      </c>
      <c r="C25" s="474"/>
      <c r="D25" s="474"/>
      <c r="E25" s="18"/>
      <c r="F25" s="10"/>
      <c r="G25" s="11"/>
      <c r="H25" s="11"/>
      <c r="I25" s="38">
        <v>0.04</v>
      </c>
      <c r="J25" s="28"/>
      <c r="K25" s="485"/>
      <c r="L25" s="485"/>
      <c r="M25" s="485"/>
      <c r="N25" s="485"/>
    </row>
    <row r="26" spans="1:14" ht="36" customHeight="1" x14ac:dyDescent="0.25">
      <c r="A26" s="4">
        <v>5</v>
      </c>
      <c r="B26" s="473" t="s">
        <v>293</v>
      </c>
      <c r="C26" s="474"/>
      <c r="D26" s="474"/>
      <c r="E26" s="18"/>
      <c r="F26" s="10"/>
      <c r="G26" s="11"/>
      <c r="H26" s="11"/>
      <c r="I26" s="38">
        <v>0.01</v>
      </c>
      <c r="J26" s="28"/>
      <c r="K26" s="475"/>
      <c r="L26" s="475"/>
      <c r="M26" s="475"/>
      <c r="N26" s="475"/>
    </row>
    <row r="27" spans="1:14" ht="16.5" x14ac:dyDescent="0.25">
      <c r="A27" s="29"/>
      <c r="B27" s="30"/>
      <c r="C27" s="30"/>
      <c r="D27" s="30"/>
      <c r="E27" s="31"/>
      <c r="F27" s="32"/>
      <c r="G27" s="32"/>
      <c r="H27" s="32"/>
      <c r="I27" s="32"/>
      <c r="J27" s="32"/>
      <c r="K27" s="32"/>
      <c r="L27" s="33"/>
      <c r="M27" s="33"/>
      <c r="N27" s="33"/>
    </row>
    <row r="28" spans="1:14" ht="15.75" x14ac:dyDescent="0.25">
      <c r="F28" s="476" t="s">
        <v>13</v>
      </c>
      <c r="G28" s="476"/>
      <c r="H28" s="476"/>
      <c r="I28" s="476"/>
      <c r="J28" s="476"/>
      <c r="K28" s="476"/>
      <c r="L28" s="476"/>
      <c r="M28" s="476"/>
      <c r="N28" s="476"/>
    </row>
    <row r="29" spans="1:14" ht="15.75" x14ac:dyDescent="0.25">
      <c r="F29" s="477" t="s">
        <v>14</v>
      </c>
      <c r="G29" s="477"/>
      <c r="H29" s="477"/>
      <c r="I29" s="477"/>
      <c r="J29" s="477"/>
      <c r="K29" s="477"/>
      <c r="L29" s="477"/>
      <c r="M29" s="477"/>
      <c r="N29" s="477"/>
    </row>
  </sheetData>
  <mergeCells count="26">
    <mergeCell ref="A1:E1"/>
    <mergeCell ref="A3:N3"/>
    <mergeCell ref="A4:N4"/>
    <mergeCell ref="A5:A7"/>
    <mergeCell ref="N5:N7"/>
    <mergeCell ref="B5:B7"/>
    <mergeCell ref="C5:C7"/>
    <mergeCell ref="D5:L5"/>
    <mergeCell ref="M5:M7"/>
    <mergeCell ref="L6:L7"/>
    <mergeCell ref="B26:D26"/>
    <mergeCell ref="K26:N26"/>
    <mergeCell ref="F28:N28"/>
    <mergeCell ref="F29:N29"/>
    <mergeCell ref="D6:G6"/>
    <mergeCell ref="H6:K6"/>
    <mergeCell ref="A18:N18"/>
    <mergeCell ref="A20:N20"/>
    <mergeCell ref="B23:D23"/>
    <mergeCell ref="K23:N23"/>
    <mergeCell ref="B22:D22"/>
    <mergeCell ref="K22:N22"/>
    <mergeCell ref="B24:D24"/>
    <mergeCell ref="K24:N24"/>
    <mergeCell ref="B25:D25"/>
    <mergeCell ref="K25:N25"/>
  </mergeCells>
  <pageMargins left="0.32" right="0.27" top="0.36" bottom="0.42" header="0.2" footer="0.2"/>
  <pageSetup paperSize="9" scale="95" orientation="landscape" verticalDpi="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S41"/>
  <sheetViews>
    <sheetView topLeftCell="A4" zoomScale="60" zoomScaleNormal="60" workbookViewId="0">
      <pane xSplit="2" ySplit="7" topLeftCell="C20" activePane="bottomRight" state="frozen"/>
      <selection activeCell="A4" sqref="A4"/>
      <selection pane="topRight" activeCell="C4" sqref="C4"/>
      <selection pane="bottomLeft" activeCell="A11" sqref="A11"/>
      <selection pane="bottomRight" activeCell="N19" sqref="N19"/>
    </sheetView>
  </sheetViews>
  <sheetFormatPr defaultColWidth="9.140625" defaultRowHeight="15" x14ac:dyDescent="0.25"/>
  <cols>
    <col min="1" max="1" width="5.28515625" style="60" customWidth="1"/>
    <col min="2" max="2" width="19.7109375" style="60" customWidth="1"/>
    <col min="3" max="4" width="7.5703125" style="60" customWidth="1"/>
    <col min="5" max="5" width="6.42578125" style="66" customWidth="1"/>
    <col min="6" max="9" width="6.7109375" style="66" customWidth="1"/>
    <col min="10" max="12" width="6.7109375" style="60" customWidth="1"/>
    <col min="13" max="13" width="28.5703125" style="60" customWidth="1"/>
    <col min="14" max="14" width="29.42578125" style="60" customWidth="1"/>
    <col min="15" max="15" width="30.42578125" style="60" customWidth="1"/>
    <col min="16" max="16" width="31.5703125" style="60" customWidth="1"/>
    <col min="17" max="18" width="29.28515625" style="60" customWidth="1"/>
    <col min="19" max="19" width="28" style="60" customWidth="1"/>
    <col min="20" max="16384" width="9.140625" style="60"/>
  </cols>
  <sheetData>
    <row r="1" spans="1:19" ht="46.5" customHeight="1" x14ac:dyDescent="0.25">
      <c r="A1" s="506" t="s">
        <v>58</v>
      </c>
      <c r="B1" s="506"/>
      <c r="C1" s="506"/>
      <c r="D1" s="506"/>
      <c r="E1" s="506"/>
      <c r="F1" s="506"/>
      <c r="G1" s="506"/>
      <c r="H1" s="9"/>
      <c r="I1" s="9"/>
      <c r="J1" s="21"/>
      <c r="K1" s="21"/>
      <c r="L1" s="21"/>
      <c r="N1" s="507" t="s">
        <v>610</v>
      </c>
      <c r="O1" s="508"/>
      <c r="P1" s="508"/>
    </row>
    <row r="2" spans="1:19" ht="7.5" customHeight="1" x14ac:dyDescent="0.25">
      <c r="A2" s="9"/>
      <c r="B2" s="9"/>
      <c r="C2" s="9"/>
      <c r="D2" s="21"/>
      <c r="E2" s="9"/>
      <c r="F2" s="9"/>
      <c r="G2" s="9"/>
      <c r="H2" s="9"/>
      <c r="I2" s="9"/>
      <c r="J2" s="21"/>
      <c r="K2" s="21"/>
      <c r="L2" s="21"/>
    </row>
    <row r="3" spans="1:19" ht="21.75" customHeight="1" x14ac:dyDescent="0.25">
      <c r="A3" s="509" t="s">
        <v>611</v>
      </c>
      <c r="B3" s="509"/>
      <c r="C3" s="509"/>
      <c r="D3" s="509"/>
      <c r="E3" s="509"/>
      <c r="F3" s="509"/>
      <c r="G3" s="509"/>
      <c r="H3" s="509"/>
      <c r="I3" s="509"/>
      <c r="J3" s="509"/>
      <c r="K3" s="509"/>
      <c r="L3" s="509"/>
      <c r="M3" s="509"/>
      <c r="N3" s="509"/>
      <c r="O3" s="509"/>
      <c r="P3" s="509"/>
      <c r="Q3" s="509"/>
      <c r="R3" s="509"/>
      <c r="S3" s="509"/>
    </row>
    <row r="4" spans="1:19" ht="28.5" customHeight="1" x14ac:dyDescent="0.25">
      <c r="A4" s="509" t="s">
        <v>660</v>
      </c>
      <c r="B4" s="509"/>
      <c r="C4" s="509"/>
      <c r="D4" s="509"/>
      <c r="E4" s="509"/>
      <c r="F4" s="509"/>
      <c r="G4" s="509"/>
      <c r="H4" s="509"/>
      <c r="I4" s="509"/>
      <c r="J4" s="509"/>
      <c r="K4" s="509"/>
      <c r="L4" s="509"/>
      <c r="M4" s="509"/>
      <c r="N4" s="509"/>
      <c r="O4" s="509"/>
      <c r="P4" s="509"/>
      <c r="Q4" s="509"/>
      <c r="R4" s="509"/>
      <c r="S4" s="509"/>
    </row>
    <row r="5" spans="1:19" s="39" customFormat="1" ht="4.5" customHeight="1" x14ac:dyDescent="0.25">
      <c r="A5" s="22"/>
      <c r="B5" s="22"/>
      <c r="C5" s="22"/>
      <c r="D5" s="22"/>
      <c r="E5" s="22"/>
      <c r="F5" s="22"/>
      <c r="G5" s="22"/>
      <c r="H5" s="22"/>
      <c r="I5" s="22"/>
      <c r="J5" s="22"/>
      <c r="K5" s="22"/>
      <c r="L5" s="22"/>
    </row>
    <row r="6" spans="1:19" s="39" customFormat="1" ht="4.5" customHeight="1" x14ac:dyDescent="0.25">
      <c r="A6" s="22"/>
      <c r="B6" s="22"/>
      <c r="C6" s="22"/>
      <c r="D6" s="22"/>
      <c r="E6" s="22"/>
      <c r="F6" s="22"/>
      <c r="G6" s="22"/>
      <c r="H6" s="22"/>
      <c r="I6" s="22"/>
      <c r="J6" s="22"/>
      <c r="K6" s="22"/>
      <c r="L6" s="22"/>
    </row>
    <row r="7" spans="1:19" s="39" customFormat="1" ht="4.5" customHeight="1" x14ac:dyDescent="0.25">
      <c r="A7" s="22"/>
      <c r="B7" s="22"/>
      <c r="C7" s="22"/>
      <c r="D7" s="22"/>
      <c r="E7" s="22"/>
      <c r="F7" s="22"/>
      <c r="G7" s="22"/>
      <c r="H7" s="22"/>
      <c r="I7" s="22"/>
      <c r="J7" s="22"/>
      <c r="K7" s="22"/>
      <c r="L7" s="22"/>
    </row>
    <row r="8" spans="1:19" s="39" customFormat="1" ht="38.25" customHeight="1" x14ac:dyDescent="0.25">
      <c r="A8" s="17" t="s">
        <v>220</v>
      </c>
      <c r="B8" s="17" t="s">
        <v>221</v>
      </c>
      <c r="C8" s="510" t="s">
        <v>608</v>
      </c>
      <c r="D8" s="511"/>
      <c r="E8" s="511"/>
      <c r="F8" s="511"/>
      <c r="G8" s="511"/>
      <c r="H8" s="511"/>
      <c r="I8" s="511"/>
      <c r="J8" s="511"/>
      <c r="K8" s="511"/>
      <c r="L8" s="511"/>
      <c r="M8" s="503" t="s">
        <v>609</v>
      </c>
      <c r="N8" s="504"/>
      <c r="O8" s="504"/>
      <c r="P8" s="504"/>
      <c r="Q8" s="504"/>
      <c r="R8" s="504"/>
      <c r="S8" s="505"/>
    </row>
    <row r="9" spans="1:19" s="39" customFormat="1" ht="38.25" customHeight="1" x14ac:dyDescent="0.25">
      <c r="A9" s="17"/>
      <c r="B9" s="17"/>
      <c r="C9" s="185">
        <v>1</v>
      </c>
      <c r="D9" s="185">
        <v>2</v>
      </c>
      <c r="E9" s="185">
        <v>3</v>
      </c>
      <c r="F9" s="17">
        <v>4</v>
      </c>
      <c r="G9" s="17">
        <v>5</v>
      </c>
      <c r="H9" s="17">
        <v>6</v>
      </c>
      <c r="I9" s="17">
        <v>7</v>
      </c>
      <c r="J9" s="17">
        <v>8</v>
      </c>
      <c r="K9" s="17">
        <v>9</v>
      </c>
      <c r="L9" s="17">
        <v>10</v>
      </c>
      <c r="M9" s="17">
        <v>11</v>
      </c>
      <c r="N9" s="17">
        <v>12</v>
      </c>
      <c r="O9" s="17">
        <v>13</v>
      </c>
      <c r="P9" s="17">
        <v>14</v>
      </c>
      <c r="Q9" s="17">
        <v>15</v>
      </c>
      <c r="R9" s="17">
        <v>16</v>
      </c>
      <c r="S9" s="17">
        <v>17</v>
      </c>
    </row>
    <row r="10" spans="1:19" s="39" customFormat="1" ht="19.7" customHeight="1" x14ac:dyDescent="0.25">
      <c r="A10" s="25">
        <v>-1</v>
      </c>
      <c r="B10" s="25">
        <v>-2</v>
      </c>
      <c r="C10" s="25">
        <v>-3</v>
      </c>
      <c r="D10" s="25">
        <v>-4</v>
      </c>
      <c r="E10" s="25">
        <v>-5</v>
      </c>
      <c r="F10" s="25">
        <v>-6</v>
      </c>
      <c r="G10" s="25">
        <v>-7</v>
      </c>
      <c r="H10" s="25">
        <v>-8</v>
      </c>
      <c r="I10" s="25">
        <v>-9</v>
      </c>
      <c r="J10" s="25">
        <v>-10</v>
      </c>
      <c r="K10" s="25">
        <v>-11</v>
      </c>
      <c r="L10" s="25">
        <v>-12</v>
      </c>
      <c r="M10" s="61"/>
      <c r="N10" s="61"/>
      <c r="O10" s="61"/>
      <c r="P10" s="61"/>
      <c r="Q10" s="61"/>
      <c r="R10" s="61"/>
      <c r="S10" s="61"/>
    </row>
    <row r="11" spans="1:19" s="192" customFormat="1" ht="120" customHeight="1" x14ac:dyDescent="0.25">
      <c r="A11" s="188" t="s">
        <v>16</v>
      </c>
      <c r="B11" s="189" t="s">
        <v>222</v>
      </c>
      <c r="C11" s="190" t="s">
        <v>408</v>
      </c>
      <c r="D11" s="190" t="s">
        <v>408</v>
      </c>
      <c r="E11" s="190" t="s">
        <v>408</v>
      </c>
      <c r="F11" s="190" t="s">
        <v>408</v>
      </c>
      <c r="G11" s="190"/>
      <c r="H11" s="190"/>
      <c r="I11" s="190" t="s">
        <v>408</v>
      </c>
      <c r="J11" s="229"/>
      <c r="K11" s="229"/>
      <c r="L11" s="229" t="s">
        <v>408</v>
      </c>
      <c r="M11" s="193" t="s">
        <v>1069</v>
      </c>
      <c r="N11" s="193" t="s">
        <v>1070</v>
      </c>
      <c r="O11" s="193" t="s">
        <v>1071</v>
      </c>
      <c r="P11" s="193" t="s">
        <v>1072</v>
      </c>
      <c r="Q11" s="285" t="s">
        <v>1073</v>
      </c>
      <c r="R11" s="285" t="s">
        <v>1074</v>
      </c>
      <c r="S11" s="285" t="s">
        <v>1075</v>
      </c>
    </row>
    <row r="12" spans="1:19" s="192" customFormat="1" ht="203.45" customHeight="1" x14ac:dyDescent="0.25">
      <c r="A12" s="188" t="s">
        <v>17</v>
      </c>
      <c r="B12" s="189" t="s">
        <v>223</v>
      </c>
      <c r="C12" s="190" t="s">
        <v>408</v>
      </c>
      <c r="D12" s="190" t="s">
        <v>408</v>
      </c>
      <c r="E12" s="190"/>
      <c r="F12" s="190"/>
      <c r="G12" s="230"/>
      <c r="H12" s="230"/>
      <c r="I12" s="230" t="s">
        <v>408</v>
      </c>
      <c r="J12" s="193"/>
      <c r="K12" s="229" t="s">
        <v>408</v>
      </c>
      <c r="L12" s="229" t="s">
        <v>408</v>
      </c>
      <c r="M12" s="189" t="s">
        <v>613</v>
      </c>
      <c r="N12" s="189" t="s">
        <v>614</v>
      </c>
      <c r="O12" s="189" t="s">
        <v>615</v>
      </c>
      <c r="P12" s="191"/>
      <c r="Q12" s="191"/>
      <c r="R12" s="191"/>
      <c r="S12" s="191"/>
    </row>
    <row r="13" spans="1:19" s="192" customFormat="1" ht="127.7" customHeight="1" x14ac:dyDescent="0.25">
      <c r="A13" s="188" t="s">
        <v>18</v>
      </c>
      <c r="B13" s="189" t="s">
        <v>224</v>
      </c>
      <c r="C13" s="189" t="s">
        <v>408</v>
      </c>
      <c r="D13" s="189" t="s">
        <v>408</v>
      </c>
      <c r="E13" s="284"/>
      <c r="F13" s="284"/>
      <c r="G13" s="189"/>
      <c r="H13" s="193"/>
      <c r="I13" s="193" t="s">
        <v>408</v>
      </c>
      <c r="J13" s="190"/>
      <c r="K13" s="190"/>
      <c r="L13" s="190" t="s">
        <v>408</v>
      </c>
      <c r="M13" s="285" t="s">
        <v>661</v>
      </c>
      <c r="N13" s="285" t="s">
        <v>662</v>
      </c>
      <c r="O13" s="285" t="s">
        <v>663</v>
      </c>
      <c r="P13" s="285"/>
      <c r="Q13" s="285"/>
      <c r="R13" s="285"/>
      <c r="S13" s="191"/>
    </row>
    <row r="14" spans="1:19" s="63" customFormat="1" ht="154.5" customHeight="1" x14ac:dyDescent="0.25">
      <c r="A14" s="23" t="s">
        <v>19</v>
      </c>
      <c r="B14" s="24" t="s">
        <v>225</v>
      </c>
      <c r="C14" s="17"/>
      <c r="D14" s="17"/>
      <c r="E14" s="17"/>
      <c r="F14" s="26"/>
      <c r="G14" s="24"/>
      <c r="H14" s="26"/>
      <c r="I14" s="24"/>
      <c r="J14" s="59"/>
      <c r="K14" s="116"/>
      <c r="L14" s="116"/>
      <c r="M14" s="183"/>
      <c r="N14" s="183"/>
      <c r="O14" s="183"/>
      <c r="P14" s="183"/>
      <c r="Q14" s="183"/>
      <c r="R14" s="183"/>
      <c r="S14" s="62"/>
    </row>
    <row r="15" spans="1:19" s="192" customFormat="1" ht="132" customHeight="1" x14ac:dyDescent="0.25">
      <c r="A15" s="188" t="s">
        <v>20</v>
      </c>
      <c r="B15" s="189" t="s">
        <v>226</v>
      </c>
      <c r="C15" s="189" t="s">
        <v>408</v>
      </c>
      <c r="D15" s="190" t="s">
        <v>408</v>
      </c>
      <c r="E15" s="189"/>
      <c r="F15" s="190"/>
      <c r="G15" s="189"/>
      <c r="H15" s="189"/>
      <c r="I15" s="190" t="s">
        <v>408</v>
      </c>
      <c r="J15" s="190"/>
      <c r="K15" s="190"/>
      <c r="L15" s="189" t="s">
        <v>408</v>
      </c>
      <c r="M15" s="189" t="s">
        <v>796</v>
      </c>
      <c r="N15" s="189" t="s">
        <v>797</v>
      </c>
      <c r="O15" s="285" t="s">
        <v>798</v>
      </c>
      <c r="P15" s="285" t="s">
        <v>799</v>
      </c>
      <c r="Q15" s="285" t="s">
        <v>800</v>
      </c>
      <c r="R15" s="285"/>
      <c r="S15" s="191"/>
    </row>
    <row r="16" spans="1:19" s="192" customFormat="1" ht="99.2" customHeight="1" x14ac:dyDescent="0.25">
      <c r="A16" s="188" t="s">
        <v>21</v>
      </c>
      <c r="B16" s="189" t="s">
        <v>227</v>
      </c>
      <c r="C16" s="190" t="s">
        <v>408</v>
      </c>
      <c r="D16" s="190" t="s">
        <v>408</v>
      </c>
      <c r="E16" s="190" t="s">
        <v>408</v>
      </c>
      <c r="F16" s="190"/>
      <c r="G16" s="190" t="s">
        <v>408</v>
      </c>
      <c r="H16" s="190"/>
      <c r="I16" s="191" t="s">
        <v>408</v>
      </c>
      <c r="J16" s="191"/>
      <c r="K16" s="191"/>
      <c r="L16" s="191" t="s">
        <v>408</v>
      </c>
      <c r="M16" s="189" t="s">
        <v>705</v>
      </c>
      <c r="N16" s="189" t="s">
        <v>706</v>
      </c>
      <c r="O16" s="189" t="s">
        <v>707</v>
      </c>
      <c r="P16" s="189" t="s">
        <v>708</v>
      </c>
      <c r="Q16" s="302" t="s">
        <v>709</v>
      </c>
      <c r="R16" s="302"/>
      <c r="S16" s="285"/>
    </row>
    <row r="17" spans="1:19" s="192" customFormat="1" ht="124.5" customHeight="1" x14ac:dyDescent="0.25">
      <c r="A17" s="188" t="s">
        <v>22</v>
      </c>
      <c r="B17" s="189" t="s">
        <v>228</v>
      </c>
      <c r="C17" s="189" t="s">
        <v>408</v>
      </c>
      <c r="D17" s="190" t="s">
        <v>408</v>
      </c>
      <c r="E17" s="190"/>
      <c r="F17" s="190" t="s">
        <v>408</v>
      </c>
      <c r="G17" s="189"/>
      <c r="H17" s="191"/>
      <c r="I17" s="191" t="s">
        <v>408</v>
      </c>
      <c r="J17" s="191"/>
      <c r="K17" s="189"/>
      <c r="L17" s="190"/>
      <c r="M17" s="189" t="s">
        <v>1130</v>
      </c>
      <c r="N17" s="189" t="s">
        <v>1118</v>
      </c>
      <c r="O17" s="189" t="s">
        <v>1131</v>
      </c>
      <c r="P17" s="191"/>
      <c r="Q17" s="191"/>
      <c r="R17" s="191"/>
      <c r="S17" s="191"/>
    </row>
    <row r="18" spans="1:19" s="192" customFormat="1" ht="134.25" customHeight="1" x14ac:dyDescent="0.25">
      <c r="A18" s="188" t="s">
        <v>23</v>
      </c>
      <c r="B18" s="189" t="s">
        <v>229</v>
      </c>
      <c r="C18" s="189" t="s">
        <v>408</v>
      </c>
      <c r="D18" s="189"/>
      <c r="E18" s="190"/>
      <c r="F18" s="189"/>
      <c r="G18" s="327"/>
      <c r="H18" s="189"/>
      <c r="I18" s="189" t="s">
        <v>408</v>
      </c>
      <c r="J18" s="189"/>
      <c r="K18" s="190"/>
      <c r="L18" s="190"/>
      <c r="M18" s="285" t="s">
        <v>740</v>
      </c>
      <c r="N18" s="285" t="s">
        <v>741</v>
      </c>
      <c r="O18" s="328" t="s">
        <v>742</v>
      </c>
      <c r="P18" s="285"/>
      <c r="Q18" s="285"/>
      <c r="R18" s="285"/>
      <c r="S18" s="191"/>
    </row>
    <row r="19" spans="1:19" s="192" customFormat="1" ht="142.5" customHeight="1" x14ac:dyDescent="0.25">
      <c r="A19" s="188" t="s">
        <v>24</v>
      </c>
      <c r="B19" s="189" t="s">
        <v>230</v>
      </c>
      <c r="C19" s="365" t="s">
        <v>408</v>
      </c>
      <c r="D19" s="365" t="s">
        <v>408</v>
      </c>
      <c r="E19" s="193"/>
      <c r="F19" s="193" t="s">
        <v>408</v>
      </c>
      <c r="G19" s="189"/>
      <c r="H19" s="189"/>
      <c r="I19" s="189" t="s">
        <v>408</v>
      </c>
      <c r="J19" s="189"/>
      <c r="K19" s="193"/>
      <c r="L19" s="193" t="s">
        <v>408</v>
      </c>
      <c r="M19" s="285" t="s">
        <v>780</v>
      </c>
      <c r="N19" s="285" t="s">
        <v>782</v>
      </c>
      <c r="O19" s="285" t="s">
        <v>783</v>
      </c>
      <c r="P19" s="285" t="s">
        <v>784</v>
      </c>
      <c r="Q19" s="191"/>
      <c r="R19" s="191"/>
      <c r="S19" s="191"/>
    </row>
    <row r="20" spans="1:19" s="192" customFormat="1" ht="95.45" customHeight="1" x14ac:dyDescent="0.25">
      <c r="A20" s="188" t="s">
        <v>25</v>
      </c>
      <c r="B20" s="189" t="s">
        <v>231</v>
      </c>
      <c r="C20" s="189" t="s">
        <v>408</v>
      </c>
      <c r="D20" s="189" t="s">
        <v>408</v>
      </c>
      <c r="E20" s="193"/>
      <c r="F20" s="189"/>
      <c r="G20" s="189"/>
      <c r="H20" s="190"/>
      <c r="I20" s="189" t="s">
        <v>408</v>
      </c>
      <c r="J20" s="190"/>
      <c r="K20" s="190"/>
      <c r="L20" s="190" t="s">
        <v>408</v>
      </c>
      <c r="M20" s="285" t="s">
        <v>818</v>
      </c>
      <c r="N20" s="285"/>
      <c r="O20" s="285"/>
      <c r="P20" s="191"/>
      <c r="Q20" s="191"/>
      <c r="R20" s="191"/>
      <c r="S20" s="191"/>
    </row>
    <row r="21" spans="1:19" s="192" customFormat="1" ht="171" customHeight="1" x14ac:dyDescent="0.25">
      <c r="A21" s="188" t="s">
        <v>26</v>
      </c>
      <c r="B21" s="189" t="s">
        <v>232</v>
      </c>
      <c r="C21" s="190"/>
      <c r="D21" s="190" t="s">
        <v>408</v>
      </c>
      <c r="E21" s="189"/>
      <c r="F21" s="189"/>
      <c r="G21" s="189"/>
      <c r="H21" s="189"/>
      <c r="I21" s="189" t="s">
        <v>408</v>
      </c>
      <c r="J21" s="189"/>
      <c r="K21" s="189"/>
      <c r="L21" s="189"/>
      <c r="M21" s="285" t="s">
        <v>819</v>
      </c>
      <c r="N21" s="285" t="s">
        <v>820</v>
      </c>
      <c r="O21" s="191"/>
      <c r="P21" s="191"/>
      <c r="Q21" s="191"/>
      <c r="R21" s="191"/>
      <c r="S21" s="191"/>
    </row>
    <row r="22" spans="1:19" s="192" customFormat="1" ht="171" customHeight="1" x14ac:dyDescent="0.25">
      <c r="A22" s="188" t="s">
        <v>27</v>
      </c>
      <c r="B22" s="189" t="s">
        <v>233</v>
      </c>
      <c r="C22" s="189" t="s">
        <v>408</v>
      </c>
      <c r="D22" s="189" t="s">
        <v>408</v>
      </c>
      <c r="E22" s="190"/>
      <c r="F22" s="189"/>
      <c r="G22" s="189"/>
      <c r="H22" s="190"/>
      <c r="I22" s="189" t="s">
        <v>408</v>
      </c>
      <c r="J22" s="189"/>
      <c r="K22" s="190"/>
      <c r="L22" s="190" t="s">
        <v>408</v>
      </c>
      <c r="M22" s="442" t="s">
        <v>839</v>
      </c>
      <c r="N22" s="285" t="s">
        <v>840</v>
      </c>
      <c r="O22" s="285" t="s">
        <v>841</v>
      </c>
      <c r="P22" s="191"/>
      <c r="Q22" s="191"/>
      <c r="R22" s="191"/>
      <c r="S22" s="191"/>
    </row>
    <row r="23" spans="1:19" s="192" customFormat="1" ht="88.9" customHeight="1" x14ac:dyDescent="0.25">
      <c r="A23" s="188" t="s">
        <v>28</v>
      </c>
      <c r="B23" s="189" t="s">
        <v>234</v>
      </c>
      <c r="C23" s="189"/>
      <c r="D23" s="189" t="s">
        <v>408</v>
      </c>
      <c r="E23" s="189"/>
      <c r="F23" s="189"/>
      <c r="G23" s="189"/>
      <c r="H23" s="189"/>
      <c r="I23" s="189" t="s">
        <v>408</v>
      </c>
      <c r="J23" s="189"/>
      <c r="K23" s="189"/>
      <c r="L23" s="189"/>
      <c r="M23" s="285" t="s">
        <v>1118</v>
      </c>
      <c r="N23" s="285" t="s">
        <v>1119</v>
      </c>
      <c r="O23" s="191"/>
      <c r="P23" s="191"/>
      <c r="Q23" s="191"/>
      <c r="R23" s="191"/>
      <c r="S23" s="191"/>
    </row>
    <row r="24" spans="1:19" s="192" customFormat="1" ht="75.75" customHeight="1" x14ac:dyDescent="0.25">
      <c r="A24" s="188" t="s">
        <v>29</v>
      </c>
      <c r="B24" s="189" t="s">
        <v>235</v>
      </c>
      <c r="C24" s="189" t="s">
        <v>408</v>
      </c>
      <c r="D24" s="189" t="s">
        <v>408</v>
      </c>
      <c r="E24" s="189"/>
      <c r="F24" s="189" t="s">
        <v>408</v>
      </c>
      <c r="G24" s="189"/>
      <c r="H24" s="190" t="s">
        <v>408</v>
      </c>
      <c r="I24" s="189" t="s">
        <v>408</v>
      </c>
      <c r="J24" s="189" t="s">
        <v>408</v>
      </c>
      <c r="K24" s="189" t="s">
        <v>408</v>
      </c>
      <c r="L24" s="190" t="s">
        <v>408</v>
      </c>
      <c r="M24" s="285" t="s">
        <v>888</v>
      </c>
      <c r="N24" s="285" t="s">
        <v>889</v>
      </c>
      <c r="O24" s="285" t="s">
        <v>890</v>
      </c>
      <c r="P24" s="285" t="s">
        <v>891</v>
      </c>
      <c r="Q24" s="285" t="s">
        <v>892</v>
      </c>
      <c r="R24" s="285" t="s">
        <v>893</v>
      </c>
      <c r="S24" s="285" t="s">
        <v>894</v>
      </c>
    </row>
    <row r="25" spans="1:19" s="192" customFormat="1" ht="75.75" customHeight="1" x14ac:dyDescent="0.25">
      <c r="A25" s="188" t="s">
        <v>30</v>
      </c>
      <c r="B25" s="189" t="s">
        <v>236</v>
      </c>
      <c r="C25" s="189" t="s">
        <v>408</v>
      </c>
      <c r="D25" s="189" t="s">
        <v>408</v>
      </c>
      <c r="E25" s="189"/>
      <c r="F25" s="189" t="s">
        <v>408</v>
      </c>
      <c r="G25" s="189"/>
      <c r="H25" s="189"/>
      <c r="I25" s="189"/>
      <c r="J25" s="189" t="s">
        <v>408</v>
      </c>
      <c r="K25" s="189" t="s">
        <v>408</v>
      </c>
      <c r="L25" s="190"/>
      <c r="M25" s="285" t="s">
        <v>1038</v>
      </c>
      <c r="N25" s="285" t="s">
        <v>1039</v>
      </c>
      <c r="O25" s="285" t="s">
        <v>1040</v>
      </c>
      <c r="P25" s="832"/>
      <c r="Q25" s="832"/>
      <c r="R25" s="832"/>
      <c r="S25" s="191"/>
    </row>
    <row r="26" spans="1:19" s="63" customFormat="1" ht="135" customHeight="1" x14ac:dyDescent="0.25">
      <c r="A26" s="23" t="s">
        <v>31</v>
      </c>
      <c r="B26" s="24" t="s">
        <v>237</v>
      </c>
      <c r="C26" s="59"/>
      <c r="D26" s="59"/>
      <c r="E26" s="26"/>
      <c r="F26" s="24"/>
      <c r="G26" s="27"/>
      <c r="H26" s="24"/>
      <c r="I26" s="24"/>
      <c r="J26" s="24"/>
      <c r="K26" s="24"/>
      <c r="L26" s="24"/>
      <c r="M26" s="183"/>
      <c r="N26" s="183"/>
      <c r="O26" s="183"/>
      <c r="P26" s="62"/>
      <c r="Q26" s="62"/>
      <c r="R26" s="62"/>
      <c r="S26" s="62"/>
    </row>
    <row r="27" spans="1:19" s="192" customFormat="1" ht="70.5" customHeight="1" x14ac:dyDescent="0.25">
      <c r="A27" s="188" t="s">
        <v>32</v>
      </c>
      <c r="B27" s="189" t="s">
        <v>238</v>
      </c>
      <c r="C27" s="190" t="s">
        <v>408</v>
      </c>
      <c r="D27" s="190" t="s">
        <v>408</v>
      </c>
      <c r="E27" s="190" t="s">
        <v>408</v>
      </c>
      <c r="F27" s="190" t="s">
        <v>408</v>
      </c>
      <c r="G27" s="190" t="s">
        <v>408</v>
      </c>
      <c r="H27" s="190" t="s">
        <v>408</v>
      </c>
      <c r="I27" s="190" t="s">
        <v>408</v>
      </c>
      <c r="J27" s="190" t="s">
        <v>408</v>
      </c>
      <c r="K27" s="190"/>
      <c r="L27" s="190" t="s">
        <v>408</v>
      </c>
      <c r="M27" s="285" t="s">
        <v>1049</v>
      </c>
      <c r="N27" s="285" t="s">
        <v>1050</v>
      </c>
      <c r="O27" s="285" t="s">
        <v>1051</v>
      </c>
      <c r="P27" s="285" t="s">
        <v>1052</v>
      </c>
      <c r="Q27" s="285" t="s">
        <v>1053</v>
      </c>
      <c r="R27" s="285" t="s">
        <v>1054</v>
      </c>
      <c r="S27" s="191"/>
    </row>
    <row r="28" spans="1:19" s="192" customFormat="1" ht="81.2" customHeight="1" x14ac:dyDescent="0.25">
      <c r="A28" s="188" t="s">
        <v>33</v>
      </c>
      <c r="B28" s="189" t="s">
        <v>239</v>
      </c>
      <c r="C28" s="190" t="s">
        <v>408</v>
      </c>
      <c r="D28" s="190" t="s">
        <v>408</v>
      </c>
      <c r="E28" s="189" t="s">
        <v>408</v>
      </c>
      <c r="F28" s="189" t="s">
        <v>408</v>
      </c>
      <c r="G28" s="190" t="s">
        <v>408</v>
      </c>
      <c r="H28" s="189" t="s">
        <v>408</v>
      </c>
      <c r="I28" s="189" t="s">
        <v>408</v>
      </c>
      <c r="J28" s="189"/>
      <c r="K28" s="365" t="s">
        <v>408</v>
      </c>
      <c r="L28" s="190"/>
      <c r="M28" s="285" t="s">
        <v>959</v>
      </c>
      <c r="N28" s="285" t="s">
        <v>960</v>
      </c>
      <c r="O28" s="285" t="s">
        <v>961</v>
      </c>
      <c r="P28" s="285" t="s">
        <v>962</v>
      </c>
      <c r="Q28" s="285" t="s">
        <v>963</v>
      </c>
      <c r="R28" s="285"/>
      <c r="S28" s="285"/>
    </row>
    <row r="29" spans="1:19" s="192" customFormat="1" ht="78.75" customHeight="1" x14ac:dyDescent="0.25">
      <c r="A29" s="188" t="s">
        <v>34</v>
      </c>
      <c r="B29" s="189" t="s">
        <v>240</v>
      </c>
      <c r="C29" s="193" t="s">
        <v>408</v>
      </c>
      <c r="D29" s="193" t="s">
        <v>408</v>
      </c>
      <c r="E29" s="190"/>
      <c r="F29" s="190"/>
      <c r="G29" s="189" t="s">
        <v>408</v>
      </c>
      <c r="H29" s="189"/>
      <c r="I29" s="189" t="s">
        <v>408</v>
      </c>
      <c r="J29" s="189"/>
      <c r="K29" s="189" t="s">
        <v>408</v>
      </c>
      <c r="L29" s="189" t="s">
        <v>408</v>
      </c>
      <c r="M29" s="285" t="s">
        <v>974</v>
      </c>
      <c r="N29" s="285" t="s">
        <v>975</v>
      </c>
      <c r="O29" s="191"/>
      <c r="P29" s="191"/>
      <c r="Q29" s="191"/>
      <c r="R29" s="191"/>
      <c r="S29" s="191"/>
    </row>
    <row r="30" spans="1:19" s="192" customFormat="1" ht="63.75" customHeight="1" x14ac:dyDescent="0.25">
      <c r="A30" s="188" t="s">
        <v>35</v>
      </c>
      <c r="B30" s="189" t="s">
        <v>241</v>
      </c>
      <c r="C30" s="189" t="s">
        <v>408</v>
      </c>
      <c r="D30" s="189" t="s">
        <v>408</v>
      </c>
      <c r="E30" s="189"/>
      <c r="F30" s="189" t="s">
        <v>408</v>
      </c>
      <c r="G30" s="189" t="s">
        <v>408</v>
      </c>
      <c r="H30" s="189" t="s">
        <v>408</v>
      </c>
      <c r="I30" s="189" t="s">
        <v>408</v>
      </c>
      <c r="J30" s="189"/>
      <c r="K30" s="189" t="s">
        <v>408</v>
      </c>
      <c r="L30" s="190"/>
      <c r="M30" s="285" t="s">
        <v>1059</v>
      </c>
      <c r="N30" s="285" t="s">
        <v>1060</v>
      </c>
      <c r="O30" s="285" t="s">
        <v>1061</v>
      </c>
      <c r="P30" s="854"/>
      <c r="Q30" s="854"/>
      <c r="R30" s="854"/>
      <c r="S30" s="191"/>
    </row>
    <row r="31" spans="1:19" s="192" customFormat="1" ht="72.75" customHeight="1" x14ac:dyDescent="0.25">
      <c r="A31" s="188" t="s">
        <v>36</v>
      </c>
      <c r="B31" s="189" t="s">
        <v>242</v>
      </c>
      <c r="C31" s="189" t="s">
        <v>408</v>
      </c>
      <c r="D31" s="189" t="s">
        <v>408</v>
      </c>
      <c r="E31" s="189"/>
      <c r="F31" s="189" t="s">
        <v>408</v>
      </c>
      <c r="G31" s="189"/>
      <c r="H31" s="190"/>
      <c r="I31" s="189" t="s">
        <v>408</v>
      </c>
      <c r="J31" s="189"/>
      <c r="K31" s="189"/>
      <c r="L31" s="190"/>
      <c r="M31" s="285" t="s">
        <v>1066</v>
      </c>
      <c r="N31" s="285" t="s">
        <v>1067</v>
      </c>
      <c r="O31" s="285" t="s">
        <v>1068</v>
      </c>
      <c r="P31" s="285"/>
      <c r="Q31" s="191"/>
      <c r="R31" s="191"/>
      <c r="S31" s="191"/>
    </row>
    <row r="32" spans="1:19" s="192" customFormat="1" ht="84.75" customHeight="1" x14ac:dyDescent="0.25">
      <c r="A32" s="188" t="s">
        <v>37</v>
      </c>
      <c r="B32" s="189" t="s">
        <v>287</v>
      </c>
      <c r="C32" s="365" t="s">
        <v>408</v>
      </c>
      <c r="D32" s="189" t="s">
        <v>408</v>
      </c>
      <c r="E32" s="189" t="s">
        <v>408</v>
      </c>
      <c r="F32" s="190" t="s">
        <v>408</v>
      </c>
      <c r="G32" s="189"/>
      <c r="H32" s="190"/>
      <c r="I32" s="189" t="s">
        <v>408</v>
      </c>
      <c r="J32" s="189"/>
      <c r="K32" s="189" t="s">
        <v>408</v>
      </c>
      <c r="L32" s="190" t="s">
        <v>408</v>
      </c>
      <c r="M32" s="285" t="s">
        <v>1014</v>
      </c>
      <c r="N32" s="285" t="s">
        <v>1015</v>
      </c>
      <c r="O32" s="285" t="s">
        <v>1016</v>
      </c>
      <c r="P32" s="285" t="s">
        <v>1017</v>
      </c>
      <c r="Q32" s="285"/>
      <c r="R32" s="285"/>
      <c r="S32" s="191"/>
    </row>
    <row r="33" spans="1:19" s="192" customFormat="1" ht="70.5" customHeight="1" x14ac:dyDescent="0.25">
      <c r="A33" s="188" t="s">
        <v>38</v>
      </c>
      <c r="B33" s="189" t="s">
        <v>337</v>
      </c>
      <c r="C33" s="365" t="s">
        <v>408</v>
      </c>
      <c r="D33" s="189" t="s">
        <v>408</v>
      </c>
      <c r="E33" s="190"/>
      <c r="F33" s="189" t="s">
        <v>408</v>
      </c>
      <c r="G33" s="189"/>
      <c r="H33" s="189"/>
      <c r="I33" s="189" t="s">
        <v>408</v>
      </c>
      <c r="J33" s="189"/>
      <c r="K33" s="189"/>
      <c r="L33" s="190"/>
      <c r="M33" s="285" t="s">
        <v>977</v>
      </c>
      <c r="N33" s="191"/>
      <c r="O33" s="191"/>
      <c r="P33" s="191"/>
      <c r="Q33" s="191"/>
      <c r="R33" s="191"/>
      <c r="S33" s="191"/>
    </row>
    <row r="34" spans="1:19" s="39" customFormat="1" ht="13.5" customHeight="1" x14ac:dyDescent="0.25">
      <c r="A34" s="22"/>
      <c r="B34" s="22"/>
      <c r="C34" s="22"/>
      <c r="D34" s="22"/>
      <c r="E34" s="22"/>
      <c r="F34" s="22"/>
      <c r="G34" s="22"/>
      <c r="H34" s="22"/>
      <c r="I34" s="22"/>
      <c r="J34" s="22"/>
      <c r="K34" s="22"/>
      <c r="L34" s="22"/>
    </row>
    <row r="35" spans="1:19" s="39" customFormat="1" ht="13.5" customHeight="1" x14ac:dyDescent="0.25">
      <c r="A35" s="22"/>
      <c r="B35" s="22"/>
      <c r="C35" s="22"/>
      <c r="D35" s="22"/>
      <c r="E35" s="22"/>
      <c r="F35" s="22"/>
      <c r="G35" s="22"/>
      <c r="H35" s="22"/>
      <c r="I35" s="22"/>
      <c r="J35" s="22"/>
      <c r="K35" s="22"/>
      <c r="L35" s="22"/>
    </row>
    <row r="36" spans="1:19" s="39" customFormat="1" ht="13.5" customHeight="1" x14ac:dyDescent="0.25">
      <c r="A36" s="22"/>
      <c r="B36" s="22"/>
      <c r="C36" s="22"/>
      <c r="D36" s="22"/>
      <c r="E36" s="22"/>
      <c r="F36" s="22"/>
      <c r="G36" s="22"/>
      <c r="H36" s="22"/>
      <c r="I36" s="22"/>
      <c r="J36" s="22"/>
      <c r="K36" s="22"/>
      <c r="L36" s="22"/>
    </row>
    <row r="37" spans="1:19" s="39" customFormat="1" ht="13.5" customHeight="1" x14ac:dyDescent="0.25">
      <c r="A37" s="22"/>
      <c r="B37" s="22"/>
      <c r="C37" s="22"/>
      <c r="D37" s="22"/>
      <c r="E37" s="22"/>
      <c r="F37" s="22"/>
      <c r="G37" s="22"/>
      <c r="H37" s="22"/>
      <c r="I37" s="22"/>
      <c r="J37" s="22"/>
      <c r="K37" s="22"/>
      <c r="L37" s="22"/>
    </row>
    <row r="38" spans="1:19" s="39" customFormat="1" ht="20.25" customHeight="1" x14ac:dyDescent="0.25">
      <c r="A38" s="22"/>
      <c r="B38" s="22"/>
      <c r="C38" s="22"/>
      <c r="D38" s="22"/>
      <c r="E38" s="22"/>
      <c r="F38" s="22"/>
      <c r="G38" s="22"/>
      <c r="H38" s="22"/>
      <c r="I38" s="22"/>
      <c r="J38" s="22"/>
      <c r="K38" s="22"/>
      <c r="L38" s="22"/>
    </row>
    <row r="39" spans="1:19" s="39" customFormat="1" ht="18.75" x14ac:dyDescent="0.25">
      <c r="A39" s="64"/>
      <c r="B39" s="65"/>
      <c r="C39" s="90"/>
      <c r="D39" s="90"/>
      <c r="E39" s="65"/>
      <c r="F39" s="65"/>
      <c r="G39" s="65"/>
      <c r="H39" s="65"/>
      <c r="I39" s="65"/>
      <c r="J39" s="64"/>
      <c r="K39" s="64"/>
      <c r="L39" s="64"/>
    </row>
    <row r="40" spans="1:19" s="39" customFormat="1" ht="18.75" x14ac:dyDescent="0.25">
      <c r="A40" s="64"/>
      <c r="B40" s="64"/>
      <c r="C40" s="64"/>
      <c r="D40" s="64"/>
      <c r="E40" s="65"/>
      <c r="F40" s="65"/>
      <c r="G40" s="65"/>
      <c r="H40" s="65"/>
      <c r="I40" s="65"/>
      <c r="J40" s="64"/>
      <c r="K40" s="64"/>
      <c r="L40" s="64"/>
    </row>
    <row r="41" spans="1:19" s="39" customFormat="1" ht="18.75" x14ac:dyDescent="0.25">
      <c r="A41" s="64"/>
      <c r="B41" s="64"/>
      <c r="C41" s="64"/>
      <c r="D41" s="64"/>
      <c r="E41" s="65"/>
      <c r="F41" s="65"/>
      <c r="G41" s="65"/>
      <c r="H41" s="65"/>
      <c r="I41" s="65"/>
      <c r="J41" s="64"/>
      <c r="K41" s="64"/>
      <c r="L41" s="64"/>
    </row>
  </sheetData>
  <mergeCells count="6">
    <mergeCell ref="M8:S8"/>
    <mergeCell ref="A1:G1"/>
    <mergeCell ref="N1:P1"/>
    <mergeCell ref="A3:S3"/>
    <mergeCell ref="A4:S4"/>
    <mergeCell ref="C8:L8"/>
  </mergeCells>
  <pageMargins left="0.32" right="0.27" top="0.36" bottom="0.42" header="0.2" footer="0.2"/>
  <pageSetup paperSize="9" scale="95" orientation="landscape" verticalDpi="30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39997558519241921"/>
  </sheetPr>
  <dimension ref="A1:X349"/>
  <sheetViews>
    <sheetView zoomScale="78" zoomScaleNormal="78" workbookViewId="0">
      <pane xSplit="4" ySplit="8" topLeftCell="E114" activePane="bottomRight" state="frozen"/>
      <selection pane="topRight" activeCell="E1" sqref="E1"/>
      <selection pane="bottomLeft" activeCell="A9" sqref="A9"/>
      <selection pane="bottomRight" activeCell="H123" sqref="H123"/>
    </sheetView>
  </sheetViews>
  <sheetFormatPr defaultRowHeight="15" x14ac:dyDescent="0.25"/>
  <cols>
    <col min="1" max="1" width="5.28515625" customWidth="1"/>
    <col min="2" max="2" width="28.5703125" customWidth="1"/>
    <col min="3" max="3" width="21" style="78" customWidth="1"/>
    <col min="4" max="4" width="10.140625" style="1" customWidth="1"/>
    <col min="5" max="5" width="7.5703125" customWidth="1"/>
    <col min="6" max="6" width="7.85546875" style="55" customWidth="1"/>
    <col min="7" max="7" width="8.140625" style="55" customWidth="1"/>
    <col min="8" max="8" width="7.7109375" style="55" customWidth="1"/>
    <col min="9" max="9" width="7.85546875" style="55" customWidth="1"/>
    <col min="10" max="10" width="8.5703125" style="55" customWidth="1"/>
    <col min="11" max="11" width="8" style="55" customWidth="1"/>
    <col min="12" max="12" width="9.42578125" style="55" customWidth="1"/>
    <col min="13" max="13" width="8.28515625" style="55" customWidth="1"/>
    <col min="14" max="14" width="7.140625" style="55" customWidth="1"/>
    <col min="15" max="18" width="7.140625" style="69" customWidth="1"/>
    <col min="19" max="19" width="7.140625" style="143" customWidth="1"/>
    <col min="20" max="20" width="8" style="143" customWidth="1"/>
    <col min="21" max="21" width="7.5703125" style="55" customWidth="1"/>
    <col min="22" max="22" width="9.42578125" customWidth="1"/>
    <col min="23" max="23" width="10.28515625" bestFit="1" customWidth="1"/>
    <col min="24" max="24" width="7.5703125" customWidth="1"/>
    <col min="264" max="264" width="5.28515625" customWidth="1"/>
    <col min="265" max="265" width="26.140625" customWidth="1"/>
    <col min="266" max="266" width="13.28515625" customWidth="1"/>
    <col min="267" max="267" width="9.140625" customWidth="1"/>
    <col min="268" max="268" width="10.5703125" customWidth="1"/>
    <col min="269" max="269" width="9.7109375" customWidth="1"/>
    <col min="270" max="271" width="9.140625" customWidth="1"/>
    <col min="272" max="274" width="10" customWidth="1"/>
    <col min="275" max="275" width="10.42578125" customWidth="1"/>
    <col min="276" max="276" width="10.28515625" bestFit="1" customWidth="1"/>
    <col min="277" max="277" width="7.5703125" customWidth="1"/>
    <col min="520" max="520" width="5.28515625" customWidth="1"/>
    <col min="521" max="521" width="26.140625" customWidth="1"/>
    <col min="522" max="522" width="13.28515625" customWidth="1"/>
    <col min="523" max="523" width="9.140625" customWidth="1"/>
    <col min="524" max="524" width="10.5703125" customWidth="1"/>
    <col min="525" max="525" width="9.7109375" customWidth="1"/>
    <col min="526" max="527" width="9.140625" customWidth="1"/>
    <col min="528" max="530" width="10" customWidth="1"/>
    <col min="531" max="531" width="10.42578125" customWidth="1"/>
    <col min="532" max="532" width="10.28515625" bestFit="1" customWidth="1"/>
    <col min="533" max="533" width="7.5703125" customWidth="1"/>
    <col min="776" max="776" width="5.28515625" customWidth="1"/>
    <col min="777" max="777" width="26.140625" customWidth="1"/>
    <col min="778" max="778" width="13.28515625" customWidth="1"/>
    <col min="779" max="779" width="9.140625" customWidth="1"/>
    <col min="780" max="780" width="10.5703125" customWidth="1"/>
    <col min="781" max="781" width="9.7109375" customWidth="1"/>
    <col min="782" max="783" width="9.140625" customWidth="1"/>
    <col min="784" max="786" width="10" customWidth="1"/>
    <col min="787" max="787" width="10.42578125" customWidth="1"/>
    <col min="788" max="788" width="10.28515625" bestFit="1" customWidth="1"/>
    <col min="789" max="789" width="7.5703125" customWidth="1"/>
    <col min="1032" max="1032" width="5.28515625" customWidth="1"/>
    <col min="1033" max="1033" width="26.140625" customWidth="1"/>
    <col min="1034" max="1034" width="13.28515625" customWidth="1"/>
    <col min="1035" max="1035" width="9.140625" customWidth="1"/>
    <col min="1036" max="1036" width="10.5703125" customWidth="1"/>
    <col min="1037" max="1037" width="9.7109375" customWidth="1"/>
    <col min="1038" max="1039" width="9.140625" customWidth="1"/>
    <col min="1040" max="1042" width="10" customWidth="1"/>
    <col min="1043" max="1043" width="10.42578125" customWidth="1"/>
    <col min="1044" max="1044" width="10.28515625" bestFit="1" customWidth="1"/>
    <col min="1045" max="1045" width="7.5703125" customWidth="1"/>
    <col min="1288" max="1288" width="5.28515625" customWidth="1"/>
    <col min="1289" max="1289" width="26.140625" customWidth="1"/>
    <col min="1290" max="1290" width="13.28515625" customWidth="1"/>
    <col min="1291" max="1291" width="9.140625" customWidth="1"/>
    <col min="1292" max="1292" width="10.5703125" customWidth="1"/>
    <col min="1293" max="1293" width="9.7109375" customWidth="1"/>
    <col min="1294" max="1295" width="9.140625" customWidth="1"/>
    <col min="1296" max="1298" width="10" customWidth="1"/>
    <col min="1299" max="1299" width="10.42578125" customWidth="1"/>
    <col min="1300" max="1300" width="10.28515625" bestFit="1" customWidth="1"/>
    <col min="1301" max="1301" width="7.5703125" customWidth="1"/>
    <col min="1544" max="1544" width="5.28515625" customWidth="1"/>
    <col min="1545" max="1545" width="26.140625" customWidth="1"/>
    <col min="1546" max="1546" width="13.28515625" customWidth="1"/>
    <col min="1547" max="1547" width="9.140625" customWidth="1"/>
    <col min="1548" max="1548" width="10.5703125" customWidth="1"/>
    <col min="1549" max="1549" width="9.7109375" customWidth="1"/>
    <col min="1550" max="1551" width="9.140625" customWidth="1"/>
    <col min="1552" max="1554" width="10" customWidth="1"/>
    <col min="1555" max="1555" width="10.42578125" customWidth="1"/>
    <col min="1556" max="1556" width="10.28515625" bestFit="1" customWidth="1"/>
    <col min="1557" max="1557" width="7.5703125" customWidth="1"/>
    <col min="1800" max="1800" width="5.28515625" customWidth="1"/>
    <col min="1801" max="1801" width="26.140625" customWidth="1"/>
    <col min="1802" max="1802" width="13.28515625" customWidth="1"/>
    <col min="1803" max="1803" width="9.140625" customWidth="1"/>
    <col min="1804" max="1804" width="10.5703125" customWidth="1"/>
    <col min="1805" max="1805" width="9.7109375" customWidth="1"/>
    <col min="1806" max="1807" width="9.140625" customWidth="1"/>
    <col min="1808" max="1810" width="10" customWidth="1"/>
    <col min="1811" max="1811" width="10.42578125" customWidth="1"/>
    <col min="1812" max="1812" width="10.28515625" bestFit="1" customWidth="1"/>
    <col min="1813" max="1813" width="7.5703125" customWidth="1"/>
    <col min="2056" max="2056" width="5.28515625" customWidth="1"/>
    <col min="2057" max="2057" width="26.140625" customWidth="1"/>
    <col min="2058" max="2058" width="13.28515625" customWidth="1"/>
    <col min="2059" max="2059" width="9.140625" customWidth="1"/>
    <col min="2060" max="2060" width="10.5703125" customWidth="1"/>
    <col min="2061" max="2061" width="9.7109375" customWidth="1"/>
    <col min="2062" max="2063" width="9.140625" customWidth="1"/>
    <col min="2064" max="2066" width="10" customWidth="1"/>
    <col min="2067" max="2067" width="10.42578125" customWidth="1"/>
    <col min="2068" max="2068" width="10.28515625" bestFit="1" customWidth="1"/>
    <col min="2069" max="2069" width="7.5703125" customWidth="1"/>
    <col min="2312" max="2312" width="5.28515625" customWidth="1"/>
    <col min="2313" max="2313" width="26.140625" customWidth="1"/>
    <col min="2314" max="2314" width="13.28515625" customWidth="1"/>
    <col min="2315" max="2315" width="9.140625" customWidth="1"/>
    <col min="2316" max="2316" width="10.5703125" customWidth="1"/>
    <col min="2317" max="2317" width="9.7109375" customWidth="1"/>
    <col min="2318" max="2319" width="9.140625" customWidth="1"/>
    <col min="2320" max="2322" width="10" customWidth="1"/>
    <col min="2323" max="2323" width="10.42578125" customWidth="1"/>
    <col min="2324" max="2324" width="10.28515625" bestFit="1" customWidth="1"/>
    <col min="2325" max="2325" width="7.5703125" customWidth="1"/>
    <col min="2568" max="2568" width="5.28515625" customWidth="1"/>
    <col min="2569" max="2569" width="26.140625" customWidth="1"/>
    <col min="2570" max="2570" width="13.28515625" customWidth="1"/>
    <col min="2571" max="2571" width="9.140625" customWidth="1"/>
    <col min="2572" max="2572" width="10.5703125" customWidth="1"/>
    <col min="2573" max="2573" width="9.7109375" customWidth="1"/>
    <col min="2574" max="2575" width="9.140625" customWidth="1"/>
    <col min="2576" max="2578" width="10" customWidth="1"/>
    <col min="2579" max="2579" width="10.42578125" customWidth="1"/>
    <col min="2580" max="2580" width="10.28515625" bestFit="1" customWidth="1"/>
    <col min="2581" max="2581" width="7.5703125" customWidth="1"/>
    <col min="2824" max="2824" width="5.28515625" customWidth="1"/>
    <col min="2825" max="2825" width="26.140625" customWidth="1"/>
    <col min="2826" max="2826" width="13.28515625" customWidth="1"/>
    <col min="2827" max="2827" width="9.140625" customWidth="1"/>
    <col min="2828" max="2828" width="10.5703125" customWidth="1"/>
    <col min="2829" max="2829" width="9.7109375" customWidth="1"/>
    <col min="2830" max="2831" width="9.140625" customWidth="1"/>
    <col min="2832" max="2834" width="10" customWidth="1"/>
    <col min="2835" max="2835" width="10.42578125" customWidth="1"/>
    <col min="2836" max="2836" width="10.28515625" bestFit="1" customWidth="1"/>
    <col min="2837" max="2837" width="7.5703125" customWidth="1"/>
    <col min="3080" max="3080" width="5.28515625" customWidth="1"/>
    <col min="3081" max="3081" width="26.140625" customWidth="1"/>
    <col min="3082" max="3082" width="13.28515625" customWidth="1"/>
    <col min="3083" max="3083" width="9.140625" customWidth="1"/>
    <col min="3084" max="3084" width="10.5703125" customWidth="1"/>
    <col min="3085" max="3085" width="9.7109375" customWidth="1"/>
    <col min="3086" max="3087" width="9.140625" customWidth="1"/>
    <col min="3088" max="3090" width="10" customWidth="1"/>
    <col min="3091" max="3091" width="10.42578125" customWidth="1"/>
    <col min="3092" max="3092" width="10.28515625" bestFit="1" customWidth="1"/>
    <col min="3093" max="3093" width="7.5703125" customWidth="1"/>
    <col min="3336" max="3336" width="5.28515625" customWidth="1"/>
    <col min="3337" max="3337" width="26.140625" customWidth="1"/>
    <col min="3338" max="3338" width="13.28515625" customWidth="1"/>
    <col min="3339" max="3339" width="9.140625" customWidth="1"/>
    <col min="3340" max="3340" width="10.5703125" customWidth="1"/>
    <col min="3341" max="3341" width="9.7109375" customWidth="1"/>
    <col min="3342" max="3343" width="9.140625" customWidth="1"/>
    <col min="3344" max="3346" width="10" customWidth="1"/>
    <col min="3347" max="3347" width="10.42578125" customWidth="1"/>
    <col min="3348" max="3348" width="10.28515625" bestFit="1" customWidth="1"/>
    <col min="3349" max="3349" width="7.5703125" customWidth="1"/>
    <col min="3592" max="3592" width="5.28515625" customWidth="1"/>
    <col min="3593" max="3593" width="26.140625" customWidth="1"/>
    <col min="3594" max="3594" width="13.28515625" customWidth="1"/>
    <col min="3595" max="3595" width="9.140625" customWidth="1"/>
    <col min="3596" max="3596" width="10.5703125" customWidth="1"/>
    <col min="3597" max="3597" width="9.7109375" customWidth="1"/>
    <col min="3598" max="3599" width="9.140625" customWidth="1"/>
    <col min="3600" max="3602" width="10" customWidth="1"/>
    <col min="3603" max="3603" width="10.42578125" customWidth="1"/>
    <col min="3604" max="3604" width="10.28515625" bestFit="1" customWidth="1"/>
    <col min="3605" max="3605" width="7.5703125" customWidth="1"/>
    <col min="3848" max="3848" width="5.28515625" customWidth="1"/>
    <col min="3849" max="3849" width="26.140625" customWidth="1"/>
    <col min="3850" max="3850" width="13.28515625" customWidth="1"/>
    <col min="3851" max="3851" width="9.140625" customWidth="1"/>
    <col min="3852" max="3852" width="10.5703125" customWidth="1"/>
    <col min="3853" max="3853" width="9.7109375" customWidth="1"/>
    <col min="3854" max="3855" width="9.140625" customWidth="1"/>
    <col min="3856" max="3858" width="10" customWidth="1"/>
    <col min="3859" max="3859" width="10.42578125" customWidth="1"/>
    <col min="3860" max="3860" width="10.28515625" bestFit="1" customWidth="1"/>
    <col min="3861" max="3861" width="7.5703125" customWidth="1"/>
    <col min="4104" max="4104" width="5.28515625" customWidth="1"/>
    <col min="4105" max="4105" width="26.140625" customWidth="1"/>
    <col min="4106" max="4106" width="13.28515625" customWidth="1"/>
    <col min="4107" max="4107" width="9.140625" customWidth="1"/>
    <col min="4108" max="4108" width="10.5703125" customWidth="1"/>
    <col min="4109" max="4109" width="9.7109375" customWidth="1"/>
    <col min="4110" max="4111" width="9.140625" customWidth="1"/>
    <col min="4112" max="4114" width="10" customWidth="1"/>
    <col min="4115" max="4115" width="10.42578125" customWidth="1"/>
    <col min="4116" max="4116" width="10.28515625" bestFit="1" customWidth="1"/>
    <col min="4117" max="4117" width="7.5703125" customWidth="1"/>
    <col min="4360" max="4360" width="5.28515625" customWidth="1"/>
    <col min="4361" max="4361" width="26.140625" customWidth="1"/>
    <col min="4362" max="4362" width="13.28515625" customWidth="1"/>
    <col min="4363" max="4363" width="9.140625" customWidth="1"/>
    <col min="4364" max="4364" width="10.5703125" customWidth="1"/>
    <col min="4365" max="4365" width="9.7109375" customWidth="1"/>
    <col min="4366" max="4367" width="9.140625" customWidth="1"/>
    <col min="4368" max="4370" width="10" customWidth="1"/>
    <col min="4371" max="4371" width="10.42578125" customWidth="1"/>
    <col min="4372" max="4372" width="10.28515625" bestFit="1" customWidth="1"/>
    <col min="4373" max="4373" width="7.5703125" customWidth="1"/>
    <col min="4616" max="4616" width="5.28515625" customWidth="1"/>
    <col min="4617" max="4617" width="26.140625" customWidth="1"/>
    <col min="4618" max="4618" width="13.28515625" customWidth="1"/>
    <col min="4619" max="4619" width="9.140625" customWidth="1"/>
    <col min="4620" max="4620" width="10.5703125" customWidth="1"/>
    <col min="4621" max="4621" width="9.7109375" customWidth="1"/>
    <col min="4622" max="4623" width="9.140625" customWidth="1"/>
    <col min="4624" max="4626" width="10" customWidth="1"/>
    <col min="4627" max="4627" width="10.42578125" customWidth="1"/>
    <col min="4628" max="4628" width="10.28515625" bestFit="1" customWidth="1"/>
    <col min="4629" max="4629" width="7.5703125" customWidth="1"/>
    <col min="4872" max="4872" width="5.28515625" customWidth="1"/>
    <col min="4873" max="4873" width="26.140625" customWidth="1"/>
    <col min="4874" max="4874" width="13.28515625" customWidth="1"/>
    <col min="4875" max="4875" width="9.140625" customWidth="1"/>
    <col min="4876" max="4876" width="10.5703125" customWidth="1"/>
    <col min="4877" max="4877" width="9.7109375" customWidth="1"/>
    <col min="4878" max="4879" width="9.140625" customWidth="1"/>
    <col min="4880" max="4882" width="10" customWidth="1"/>
    <col min="4883" max="4883" width="10.42578125" customWidth="1"/>
    <col min="4884" max="4884" width="10.28515625" bestFit="1" customWidth="1"/>
    <col min="4885" max="4885" width="7.5703125" customWidth="1"/>
    <col min="5128" max="5128" width="5.28515625" customWidth="1"/>
    <col min="5129" max="5129" width="26.140625" customWidth="1"/>
    <col min="5130" max="5130" width="13.28515625" customWidth="1"/>
    <col min="5131" max="5131" width="9.140625" customWidth="1"/>
    <col min="5132" max="5132" width="10.5703125" customWidth="1"/>
    <col min="5133" max="5133" width="9.7109375" customWidth="1"/>
    <col min="5134" max="5135" width="9.140625" customWidth="1"/>
    <col min="5136" max="5138" width="10" customWidth="1"/>
    <col min="5139" max="5139" width="10.42578125" customWidth="1"/>
    <col min="5140" max="5140" width="10.28515625" bestFit="1" customWidth="1"/>
    <col min="5141" max="5141" width="7.5703125" customWidth="1"/>
    <col min="5384" max="5384" width="5.28515625" customWidth="1"/>
    <col min="5385" max="5385" width="26.140625" customWidth="1"/>
    <col min="5386" max="5386" width="13.28515625" customWidth="1"/>
    <col min="5387" max="5387" width="9.140625" customWidth="1"/>
    <col min="5388" max="5388" width="10.5703125" customWidth="1"/>
    <col min="5389" max="5389" width="9.7109375" customWidth="1"/>
    <col min="5390" max="5391" width="9.140625" customWidth="1"/>
    <col min="5392" max="5394" width="10" customWidth="1"/>
    <col min="5395" max="5395" width="10.42578125" customWidth="1"/>
    <col min="5396" max="5396" width="10.28515625" bestFit="1" customWidth="1"/>
    <col min="5397" max="5397" width="7.5703125" customWidth="1"/>
    <col min="5640" max="5640" width="5.28515625" customWidth="1"/>
    <col min="5641" max="5641" width="26.140625" customWidth="1"/>
    <col min="5642" max="5642" width="13.28515625" customWidth="1"/>
    <col min="5643" max="5643" width="9.140625" customWidth="1"/>
    <col min="5644" max="5644" width="10.5703125" customWidth="1"/>
    <col min="5645" max="5645" width="9.7109375" customWidth="1"/>
    <col min="5646" max="5647" width="9.140625" customWidth="1"/>
    <col min="5648" max="5650" width="10" customWidth="1"/>
    <col min="5651" max="5651" width="10.42578125" customWidth="1"/>
    <col min="5652" max="5652" width="10.28515625" bestFit="1" customWidth="1"/>
    <col min="5653" max="5653" width="7.5703125" customWidth="1"/>
    <col min="5896" max="5896" width="5.28515625" customWidth="1"/>
    <col min="5897" max="5897" width="26.140625" customWidth="1"/>
    <col min="5898" max="5898" width="13.28515625" customWidth="1"/>
    <col min="5899" max="5899" width="9.140625" customWidth="1"/>
    <col min="5900" max="5900" width="10.5703125" customWidth="1"/>
    <col min="5901" max="5901" width="9.7109375" customWidth="1"/>
    <col min="5902" max="5903" width="9.140625" customWidth="1"/>
    <col min="5904" max="5906" width="10" customWidth="1"/>
    <col min="5907" max="5907" width="10.42578125" customWidth="1"/>
    <col min="5908" max="5908" width="10.28515625" bestFit="1" customWidth="1"/>
    <col min="5909" max="5909" width="7.5703125" customWidth="1"/>
    <col min="6152" max="6152" width="5.28515625" customWidth="1"/>
    <col min="6153" max="6153" width="26.140625" customWidth="1"/>
    <col min="6154" max="6154" width="13.28515625" customWidth="1"/>
    <col min="6155" max="6155" width="9.140625" customWidth="1"/>
    <col min="6156" max="6156" width="10.5703125" customWidth="1"/>
    <col min="6157" max="6157" width="9.7109375" customWidth="1"/>
    <col min="6158" max="6159" width="9.140625" customWidth="1"/>
    <col min="6160" max="6162" width="10" customWidth="1"/>
    <col min="6163" max="6163" width="10.42578125" customWidth="1"/>
    <col min="6164" max="6164" width="10.28515625" bestFit="1" customWidth="1"/>
    <col min="6165" max="6165" width="7.5703125" customWidth="1"/>
    <col min="6408" max="6408" width="5.28515625" customWidth="1"/>
    <col min="6409" max="6409" width="26.140625" customWidth="1"/>
    <col min="6410" max="6410" width="13.28515625" customWidth="1"/>
    <col min="6411" max="6411" width="9.140625" customWidth="1"/>
    <col min="6412" max="6412" width="10.5703125" customWidth="1"/>
    <col min="6413" max="6413" width="9.7109375" customWidth="1"/>
    <col min="6414" max="6415" width="9.140625" customWidth="1"/>
    <col min="6416" max="6418" width="10" customWidth="1"/>
    <col min="6419" max="6419" width="10.42578125" customWidth="1"/>
    <col min="6420" max="6420" width="10.28515625" bestFit="1" customWidth="1"/>
    <col min="6421" max="6421" width="7.5703125" customWidth="1"/>
    <col min="6664" max="6664" width="5.28515625" customWidth="1"/>
    <col min="6665" max="6665" width="26.140625" customWidth="1"/>
    <col min="6666" max="6666" width="13.28515625" customWidth="1"/>
    <col min="6667" max="6667" width="9.140625" customWidth="1"/>
    <col min="6668" max="6668" width="10.5703125" customWidth="1"/>
    <col min="6669" max="6669" width="9.7109375" customWidth="1"/>
    <col min="6670" max="6671" width="9.140625" customWidth="1"/>
    <col min="6672" max="6674" width="10" customWidth="1"/>
    <col min="6675" max="6675" width="10.42578125" customWidth="1"/>
    <col min="6676" max="6676" width="10.28515625" bestFit="1" customWidth="1"/>
    <col min="6677" max="6677" width="7.5703125" customWidth="1"/>
    <col min="6920" max="6920" width="5.28515625" customWidth="1"/>
    <col min="6921" max="6921" width="26.140625" customWidth="1"/>
    <col min="6922" max="6922" width="13.28515625" customWidth="1"/>
    <col min="6923" max="6923" width="9.140625" customWidth="1"/>
    <col min="6924" max="6924" width="10.5703125" customWidth="1"/>
    <col min="6925" max="6925" width="9.7109375" customWidth="1"/>
    <col min="6926" max="6927" width="9.140625" customWidth="1"/>
    <col min="6928" max="6930" width="10" customWidth="1"/>
    <col min="6931" max="6931" width="10.42578125" customWidth="1"/>
    <col min="6932" max="6932" width="10.28515625" bestFit="1" customWidth="1"/>
    <col min="6933" max="6933" width="7.5703125" customWidth="1"/>
    <col min="7176" max="7176" width="5.28515625" customWidth="1"/>
    <col min="7177" max="7177" width="26.140625" customWidth="1"/>
    <col min="7178" max="7178" width="13.28515625" customWidth="1"/>
    <col min="7179" max="7179" width="9.140625" customWidth="1"/>
    <col min="7180" max="7180" width="10.5703125" customWidth="1"/>
    <col min="7181" max="7181" width="9.7109375" customWidth="1"/>
    <col min="7182" max="7183" width="9.140625" customWidth="1"/>
    <col min="7184" max="7186" width="10" customWidth="1"/>
    <col min="7187" max="7187" width="10.42578125" customWidth="1"/>
    <col min="7188" max="7188" width="10.28515625" bestFit="1" customWidth="1"/>
    <col min="7189" max="7189" width="7.5703125" customWidth="1"/>
    <col min="7432" max="7432" width="5.28515625" customWidth="1"/>
    <col min="7433" max="7433" width="26.140625" customWidth="1"/>
    <col min="7434" max="7434" width="13.28515625" customWidth="1"/>
    <col min="7435" max="7435" width="9.140625" customWidth="1"/>
    <col min="7436" max="7436" width="10.5703125" customWidth="1"/>
    <col min="7437" max="7437" width="9.7109375" customWidth="1"/>
    <col min="7438" max="7439" width="9.140625" customWidth="1"/>
    <col min="7440" max="7442" width="10" customWidth="1"/>
    <col min="7443" max="7443" width="10.42578125" customWidth="1"/>
    <col min="7444" max="7444" width="10.28515625" bestFit="1" customWidth="1"/>
    <col min="7445" max="7445" width="7.5703125" customWidth="1"/>
    <col min="7688" max="7688" width="5.28515625" customWidth="1"/>
    <col min="7689" max="7689" width="26.140625" customWidth="1"/>
    <col min="7690" max="7690" width="13.28515625" customWidth="1"/>
    <col min="7691" max="7691" width="9.140625" customWidth="1"/>
    <col min="7692" max="7692" width="10.5703125" customWidth="1"/>
    <col min="7693" max="7693" width="9.7109375" customWidth="1"/>
    <col min="7694" max="7695" width="9.140625" customWidth="1"/>
    <col min="7696" max="7698" width="10" customWidth="1"/>
    <col min="7699" max="7699" width="10.42578125" customWidth="1"/>
    <col min="7700" max="7700" width="10.28515625" bestFit="1" customWidth="1"/>
    <col min="7701" max="7701" width="7.5703125" customWidth="1"/>
    <col min="7944" max="7944" width="5.28515625" customWidth="1"/>
    <col min="7945" max="7945" width="26.140625" customWidth="1"/>
    <col min="7946" max="7946" width="13.28515625" customWidth="1"/>
    <col min="7947" max="7947" width="9.140625" customWidth="1"/>
    <col min="7948" max="7948" width="10.5703125" customWidth="1"/>
    <col min="7949" max="7949" width="9.7109375" customWidth="1"/>
    <col min="7950" max="7951" width="9.140625" customWidth="1"/>
    <col min="7952" max="7954" width="10" customWidth="1"/>
    <col min="7955" max="7955" width="10.42578125" customWidth="1"/>
    <col min="7956" max="7956" width="10.28515625" bestFit="1" customWidth="1"/>
    <col min="7957" max="7957" width="7.5703125" customWidth="1"/>
    <col min="8200" max="8200" width="5.28515625" customWidth="1"/>
    <col min="8201" max="8201" width="26.140625" customWidth="1"/>
    <col min="8202" max="8202" width="13.28515625" customWidth="1"/>
    <col min="8203" max="8203" width="9.140625" customWidth="1"/>
    <col min="8204" max="8204" width="10.5703125" customWidth="1"/>
    <col min="8205" max="8205" width="9.7109375" customWidth="1"/>
    <col min="8206" max="8207" width="9.140625" customWidth="1"/>
    <col min="8208" max="8210" width="10" customWidth="1"/>
    <col min="8211" max="8211" width="10.42578125" customWidth="1"/>
    <col min="8212" max="8212" width="10.28515625" bestFit="1" customWidth="1"/>
    <col min="8213" max="8213" width="7.5703125" customWidth="1"/>
    <col min="8456" max="8456" width="5.28515625" customWidth="1"/>
    <col min="8457" max="8457" width="26.140625" customWidth="1"/>
    <col min="8458" max="8458" width="13.28515625" customWidth="1"/>
    <col min="8459" max="8459" width="9.140625" customWidth="1"/>
    <col min="8460" max="8460" width="10.5703125" customWidth="1"/>
    <col min="8461" max="8461" width="9.7109375" customWidth="1"/>
    <col min="8462" max="8463" width="9.140625" customWidth="1"/>
    <col min="8464" max="8466" width="10" customWidth="1"/>
    <col min="8467" max="8467" width="10.42578125" customWidth="1"/>
    <col min="8468" max="8468" width="10.28515625" bestFit="1" customWidth="1"/>
    <col min="8469" max="8469" width="7.5703125" customWidth="1"/>
    <col min="8712" max="8712" width="5.28515625" customWidth="1"/>
    <col min="8713" max="8713" width="26.140625" customWidth="1"/>
    <col min="8714" max="8714" width="13.28515625" customWidth="1"/>
    <col min="8715" max="8715" width="9.140625" customWidth="1"/>
    <col min="8716" max="8716" width="10.5703125" customWidth="1"/>
    <col min="8717" max="8717" width="9.7109375" customWidth="1"/>
    <col min="8718" max="8719" width="9.140625" customWidth="1"/>
    <col min="8720" max="8722" width="10" customWidth="1"/>
    <col min="8723" max="8723" width="10.42578125" customWidth="1"/>
    <col min="8724" max="8724" width="10.28515625" bestFit="1" customWidth="1"/>
    <col min="8725" max="8725" width="7.5703125" customWidth="1"/>
    <col min="8968" max="8968" width="5.28515625" customWidth="1"/>
    <col min="8969" max="8969" width="26.140625" customWidth="1"/>
    <col min="8970" max="8970" width="13.28515625" customWidth="1"/>
    <col min="8971" max="8971" width="9.140625" customWidth="1"/>
    <col min="8972" max="8972" width="10.5703125" customWidth="1"/>
    <col min="8973" max="8973" width="9.7109375" customWidth="1"/>
    <col min="8974" max="8975" width="9.140625" customWidth="1"/>
    <col min="8976" max="8978" width="10" customWidth="1"/>
    <col min="8979" max="8979" width="10.42578125" customWidth="1"/>
    <col min="8980" max="8980" width="10.28515625" bestFit="1" customWidth="1"/>
    <col min="8981" max="8981" width="7.5703125" customWidth="1"/>
    <col min="9224" max="9224" width="5.28515625" customWidth="1"/>
    <col min="9225" max="9225" width="26.140625" customWidth="1"/>
    <col min="9226" max="9226" width="13.28515625" customWidth="1"/>
    <col min="9227" max="9227" width="9.140625" customWidth="1"/>
    <col min="9228" max="9228" width="10.5703125" customWidth="1"/>
    <col min="9229" max="9229" width="9.7109375" customWidth="1"/>
    <col min="9230" max="9231" width="9.140625" customWidth="1"/>
    <col min="9232" max="9234" width="10" customWidth="1"/>
    <col min="9235" max="9235" width="10.42578125" customWidth="1"/>
    <col min="9236" max="9236" width="10.28515625" bestFit="1" customWidth="1"/>
    <col min="9237" max="9237" width="7.5703125" customWidth="1"/>
    <col min="9480" max="9480" width="5.28515625" customWidth="1"/>
    <col min="9481" max="9481" width="26.140625" customWidth="1"/>
    <col min="9482" max="9482" width="13.28515625" customWidth="1"/>
    <col min="9483" max="9483" width="9.140625" customWidth="1"/>
    <col min="9484" max="9484" width="10.5703125" customWidth="1"/>
    <col min="9485" max="9485" width="9.7109375" customWidth="1"/>
    <col min="9486" max="9487" width="9.140625" customWidth="1"/>
    <col min="9488" max="9490" width="10" customWidth="1"/>
    <col min="9491" max="9491" width="10.42578125" customWidth="1"/>
    <col min="9492" max="9492" width="10.28515625" bestFit="1" customWidth="1"/>
    <col min="9493" max="9493" width="7.5703125" customWidth="1"/>
    <col min="9736" max="9736" width="5.28515625" customWidth="1"/>
    <col min="9737" max="9737" width="26.140625" customWidth="1"/>
    <col min="9738" max="9738" width="13.28515625" customWidth="1"/>
    <col min="9739" max="9739" width="9.140625" customWidth="1"/>
    <col min="9740" max="9740" width="10.5703125" customWidth="1"/>
    <col min="9741" max="9741" width="9.7109375" customWidth="1"/>
    <col min="9742" max="9743" width="9.140625" customWidth="1"/>
    <col min="9744" max="9746" width="10" customWidth="1"/>
    <col min="9747" max="9747" width="10.42578125" customWidth="1"/>
    <col min="9748" max="9748" width="10.28515625" bestFit="1" customWidth="1"/>
    <col min="9749" max="9749" width="7.5703125" customWidth="1"/>
    <col min="9992" max="9992" width="5.28515625" customWidth="1"/>
    <col min="9993" max="9993" width="26.140625" customWidth="1"/>
    <col min="9994" max="9994" width="13.28515625" customWidth="1"/>
    <col min="9995" max="9995" width="9.140625" customWidth="1"/>
    <col min="9996" max="9996" width="10.5703125" customWidth="1"/>
    <col min="9997" max="9997" width="9.7109375" customWidth="1"/>
    <col min="9998" max="9999" width="9.140625" customWidth="1"/>
    <col min="10000" max="10002" width="10" customWidth="1"/>
    <col min="10003" max="10003" width="10.42578125" customWidth="1"/>
    <col min="10004" max="10004" width="10.28515625" bestFit="1" customWidth="1"/>
    <col min="10005" max="10005" width="7.5703125" customWidth="1"/>
    <col min="10248" max="10248" width="5.28515625" customWidth="1"/>
    <col min="10249" max="10249" width="26.140625" customWidth="1"/>
    <col min="10250" max="10250" width="13.28515625" customWidth="1"/>
    <col min="10251" max="10251" width="9.140625" customWidth="1"/>
    <col min="10252" max="10252" width="10.5703125" customWidth="1"/>
    <col min="10253" max="10253" width="9.7109375" customWidth="1"/>
    <col min="10254" max="10255" width="9.140625" customWidth="1"/>
    <col min="10256" max="10258" width="10" customWidth="1"/>
    <col min="10259" max="10259" width="10.42578125" customWidth="1"/>
    <col min="10260" max="10260" width="10.28515625" bestFit="1" customWidth="1"/>
    <col min="10261" max="10261" width="7.5703125" customWidth="1"/>
    <col min="10504" max="10504" width="5.28515625" customWidth="1"/>
    <col min="10505" max="10505" width="26.140625" customWidth="1"/>
    <col min="10506" max="10506" width="13.28515625" customWidth="1"/>
    <col min="10507" max="10507" width="9.140625" customWidth="1"/>
    <col min="10508" max="10508" width="10.5703125" customWidth="1"/>
    <col min="10509" max="10509" width="9.7109375" customWidth="1"/>
    <col min="10510" max="10511" width="9.140625" customWidth="1"/>
    <col min="10512" max="10514" width="10" customWidth="1"/>
    <col min="10515" max="10515" width="10.42578125" customWidth="1"/>
    <col min="10516" max="10516" width="10.28515625" bestFit="1" customWidth="1"/>
    <col min="10517" max="10517" width="7.5703125" customWidth="1"/>
    <col min="10760" max="10760" width="5.28515625" customWidth="1"/>
    <col min="10761" max="10761" width="26.140625" customWidth="1"/>
    <col min="10762" max="10762" width="13.28515625" customWidth="1"/>
    <col min="10763" max="10763" width="9.140625" customWidth="1"/>
    <col min="10764" max="10764" width="10.5703125" customWidth="1"/>
    <col min="10765" max="10765" width="9.7109375" customWidth="1"/>
    <col min="10766" max="10767" width="9.140625" customWidth="1"/>
    <col min="10768" max="10770" width="10" customWidth="1"/>
    <col min="10771" max="10771" width="10.42578125" customWidth="1"/>
    <col min="10772" max="10772" width="10.28515625" bestFit="1" customWidth="1"/>
    <col min="10773" max="10773" width="7.5703125" customWidth="1"/>
    <col min="11016" max="11016" width="5.28515625" customWidth="1"/>
    <col min="11017" max="11017" width="26.140625" customWidth="1"/>
    <col min="11018" max="11018" width="13.28515625" customWidth="1"/>
    <col min="11019" max="11019" width="9.140625" customWidth="1"/>
    <col min="11020" max="11020" width="10.5703125" customWidth="1"/>
    <col min="11021" max="11021" width="9.7109375" customWidth="1"/>
    <col min="11022" max="11023" width="9.140625" customWidth="1"/>
    <col min="11024" max="11026" width="10" customWidth="1"/>
    <col min="11027" max="11027" width="10.42578125" customWidth="1"/>
    <col min="11028" max="11028" width="10.28515625" bestFit="1" customWidth="1"/>
    <col min="11029" max="11029" width="7.5703125" customWidth="1"/>
    <col min="11272" max="11272" width="5.28515625" customWidth="1"/>
    <col min="11273" max="11273" width="26.140625" customWidth="1"/>
    <col min="11274" max="11274" width="13.28515625" customWidth="1"/>
    <col min="11275" max="11275" width="9.140625" customWidth="1"/>
    <col min="11276" max="11276" width="10.5703125" customWidth="1"/>
    <col min="11277" max="11277" width="9.7109375" customWidth="1"/>
    <col min="11278" max="11279" width="9.140625" customWidth="1"/>
    <col min="11280" max="11282" width="10" customWidth="1"/>
    <col min="11283" max="11283" width="10.42578125" customWidth="1"/>
    <col min="11284" max="11284" width="10.28515625" bestFit="1" customWidth="1"/>
    <col min="11285" max="11285" width="7.5703125" customWidth="1"/>
    <col min="11528" max="11528" width="5.28515625" customWidth="1"/>
    <col min="11529" max="11529" width="26.140625" customWidth="1"/>
    <col min="11530" max="11530" width="13.28515625" customWidth="1"/>
    <col min="11531" max="11531" width="9.140625" customWidth="1"/>
    <col min="11532" max="11532" width="10.5703125" customWidth="1"/>
    <col min="11533" max="11533" width="9.7109375" customWidth="1"/>
    <col min="11534" max="11535" width="9.140625" customWidth="1"/>
    <col min="11536" max="11538" width="10" customWidth="1"/>
    <col min="11539" max="11539" width="10.42578125" customWidth="1"/>
    <col min="11540" max="11540" width="10.28515625" bestFit="1" customWidth="1"/>
    <col min="11541" max="11541" width="7.5703125" customWidth="1"/>
    <col min="11784" max="11784" width="5.28515625" customWidth="1"/>
    <col min="11785" max="11785" width="26.140625" customWidth="1"/>
    <col min="11786" max="11786" width="13.28515625" customWidth="1"/>
    <col min="11787" max="11787" width="9.140625" customWidth="1"/>
    <col min="11788" max="11788" width="10.5703125" customWidth="1"/>
    <col min="11789" max="11789" width="9.7109375" customWidth="1"/>
    <col min="11790" max="11791" width="9.140625" customWidth="1"/>
    <col min="11792" max="11794" width="10" customWidth="1"/>
    <col min="11795" max="11795" width="10.42578125" customWidth="1"/>
    <col min="11796" max="11796" width="10.28515625" bestFit="1" customWidth="1"/>
    <col min="11797" max="11797" width="7.5703125" customWidth="1"/>
    <col min="12040" max="12040" width="5.28515625" customWidth="1"/>
    <col min="12041" max="12041" width="26.140625" customWidth="1"/>
    <col min="12042" max="12042" width="13.28515625" customWidth="1"/>
    <col min="12043" max="12043" width="9.140625" customWidth="1"/>
    <col min="12044" max="12044" width="10.5703125" customWidth="1"/>
    <col min="12045" max="12045" width="9.7109375" customWidth="1"/>
    <col min="12046" max="12047" width="9.140625" customWidth="1"/>
    <col min="12048" max="12050" width="10" customWidth="1"/>
    <col min="12051" max="12051" width="10.42578125" customWidth="1"/>
    <col min="12052" max="12052" width="10.28515625" bestFit="1" customWidth="1"/>
    <col min="12053" max="12053" width="7.5703125" customWidth="1"/>
    <col min="12296" max="12296" width="5.28515625" customWidth="1"/>
    <col min="12297" max="12297" width="26.140625" customWidth="1"/>
    <col min="12298" max="12298" width="13.28515625" customWidth="1"/>
    <col min="12299" max="12299" width="9.140625" customWidth="1"/>
    <col min="12300" max="12300" width="10.5703125" customWidth="1"/>
    <col min="12301" max="12301" width="9.7109375" customWidth="1"/>
    <col min="12302" max="12303" width="9.140625" customWidth="1"/>
    <col min="12304" max="12306" width="10" customWidth="1"/>
    <col min="12307" max="12307" width="10.42578125" customWidth="1"/>
    <col min="12308" max="12308" width="10.28515625" bestFit="1" customWidth="1"/>
    <col min="12309" max="12309" width="7.5703125" customWidth="1"/>
    <col min="12552" max="12552" width="5.28515625" customWidth="1"/>
    <col min="12553" max="12553" width="26.140625" customWidth="1"/>
    <col min="12554" max="12554" width="13.28515625" customWidth="1"/>
    <col min="12555" max="12555" width="9.140625" customWidth="1"/>
    <col min="12556" max="12556" width="10.5703125" customWidth="1"/>
    <col min="12557" max="12557" width="9.7109375" customWidth="1"/>
    <col min="12558" max="12559" width="9.140625" customWidth="1"/>
    <col min="12560" max="12562" width="10" customWidth="1"/>
    <col min="12563" max="12563" width="10.42578125" customWidth="1"/>
    <col min="12564" max="12564" width="10.28515625" bestFit="1" customWidth="1"/>
    <col min="12565" max="12565" width="7.5703125" customWidth="1"/>
    <col min="12808" max="12808" width="5.28515625" customWidth="1"/>
    <col min="12809" max="12809" width="26.140625" customWidth="1"/>
    <col min="12810" max="12810" width="13.28515625" customWidth="1"/>
    <col min="12811" max="12811" width="9.140625" customWidth="1"/>
    <col min="12812" max="12812" width="10.5703125" customWidth="1"/>
    <col min="12813" max="12813" width="9.7109375" customWidth="1"/>
    <col min="12814" max="12815" width="9.140625" customWidth="1"/>
    <col min="12816" max="12818" width="10" customWidth="1"/>
    <col min="12819" max="12819" width="10.42578125" customWidth="1"/>
    <col min="12820" max="12820" width="10.28515625" bestFit="1" customWidth="1"/>
    <col min="12821" max="12821" width="7.5703125" customWidth="1"/>
    <col min="13064" max="13064" width="5.28515625" customWidth="1"/>
    <col min="13065" max="13065" width="26.140625" customWidth="1"/>
    <col min="13066" max="13066" width="13.28515625" customWidth="1"/>
    <col min="13067" max="13067" width="9.140625" customWidth="1"/>
    <col min="13068" max="13068" width="10.5703125" customWidth="1"/>
    <col min="13069" max="13069" width="9.7109375" customWidth="1"/>
    <col min="13070" max="13071" width="9.140625" customWidth="1"/>
    <col min="13072" max="13074" width="10" customWidth="1"/>
    <col min="13075" max="13075" width="10.42578125" customWidth="1"/>
    <col min="13076" max="13076" width="10.28515625" bestFit="1" customWidth="1"/>
    <col min="13077" max="13077" width="7.5703125" customWidth="1"/>
    <col min="13320" max="13320" width="5.28515625" customWidth="1"/>
    <col min="13321" max="13321" width="26.140625" customWidth="1"/>
    <col min="13322" max="13322" width="13.28515625" customWidth="1"/>
    <col min="13323" max="13323" width="9.140625" customWidth="1"/>
    <col min="13324" max="13324" width="10.5703125" customWidth="1"/>
    <col min="13325" max="13325" width="9.7109375" customWidth="1"/>
    <col min="13326" max="13327" width="9.140625" customWidth="1"/>
    <col min="13328" max="13330" width="10" customWidth="1"/>
    <col min="13331" max="13331" width="10.42578125" customWidth="1"/>
    <col min="13332" max="13332" width="10.28515625" bestFit="1" customWidth="1"/>
    <col min="13333" max="13333" width="7.5703125" customWidth="1"/>
    <col min="13576" max="13576" width="5.28515625" customWidth="1"/>
    <col min="13577" max="13577" width="26.140625" customWidth="1"/>
    <col min="13578" max="13578" width="13.28515625" customWidth="1"/>
    <col min="13579" max="13579" width="9.140625" customWidth="1"/>
    <col min="13580" max="13580" width="10.5703125" customWidth="1"/>
    <col min="13581" max="13581" width="9.7109375" customWidth="1"/>
    <col min="13582" max="13583" width="9.140625" customWidth="1"/>
    <col min="13584" max="13586" width="10" customWidth="1"/>
    <col min="13587" max="13587" width="10.42578125" customWidth="1"/>
    <col min="13588" max="13588" width="10.28515625" bestFit="1" customWidth="1"/>
    <col min="13589" max="13589" width="7.5703125" customWidth="1"/>
    <col min="13832" max="13832" width="5.28515625" customWidth="1"/>
    <col min="13833" max="13833" width="26.140625" customWidth="1"/>
    <col min="13834" max="13834" width="13.28515625" customWidth="1"/>
    <col min="13835" max="13835" width="9.140625" customWidth="1"/>
    <col min="13836" max="13836" width="10.5703125" customWidth="1"/>
    <col min="13837" max="13837" width="9.7109375" customWidth="1"/>
    <col min="13838" max="13839" width="9.140625" customWidth="1"/>
    <col min="13840" max="13842" width="10" customWidth="1"/>
    <col min="13843" max="13843" width="10.42578125" customWidth="1"/>
    <col min="13844" max="13844" width="10.28515625" bestFit="1" customWidth="1"/>
    <col min="13845" max="13845" width="7.5703125" customWidth="1"/>
    <col min="14088" max="14088" width="5.28515625" customWidth="1"/>
    <col min="14089" max="14089" width="26.140625" customWidth="1"/>
    <col min="14090" max="14090" width="13.28515625" customWidth="1"/>
    <col min="14091" max="14091" width="9.140625" customWidth="1"/>
    <col min="14092" max="14092" width="10.5703125" customWidth="1"/>
    <col min="14093" max="14093" width="9.7109375" customWidth="1"/>
    <col min="14094" max="14095" width="9.140625" customWidth="1"/>
    <col min="14096" max="14098" width="10" customWidth="1"/>
    <col min="14099" max="14099" width="10.42578125" customWidth="1"/>
    <col min="14100" max="14100" width="10.28515625" bestFit="1" customWidth="1"/>
    <col min="14101" max="14101" width="7.5703125" customWidth="1"/>
    <col min="14344" max="14344" width="5.28515625" customWidth="1"/>
    <col min="14345" max="14345" width="26.140625" customWidth="1"/>
    <col min="14346" max="14346" width="13.28515625" customWidth="1"/>
    <col min="14347" max="14347" width="9.140625" customWidth="1"/>
    <col min="14348" max="14348" width="10.5703125" customWidth="1"/>
    <col min="14349" max="14349" width="9.7109375" customWidth="1"/>
    <col min="14350" max="14351" width="9.140625" customWidth="1"/>
    <col min="14352" max="14354" width="10" customWidth="1"/>
    <col min="14355" max="14355" width="10.42578125" customWidth="1"/>
    <col min="14356" max="14356" width="10.28515625" bestFit="1" customWidth="1"/>
    <col min="14357" max="14357" width="7.5703125" customWidth="1"/>
    <col min="14600" max="14600" width="5.28515625" customWidth="1"/>
    <col min="14601" max="14601" width="26.140625" customWidth="1"/>
    <col min="14602" max="14602" width="13.28515625" customWidth="1"/>
    <col min="14603" max="14603" width="9.140625" customWidth="1"/>
    <col min="14604" max="14604" width="10.5703125" customWidth="1"/>
    <col min="14605" max="14605" width="9.7109375" customWidth="1"/>
    <col min="14606" max="14607" width="9.140625" customWidth="1"/>
    <col min="14608" max="14610" width="10" customWidth="1"/>
    <col min="14611" max="14611" width="10.42578125" customWidth="1"/>
    <col min="14612" max="14612" width="10.28515625" bestFit="1" customWidth="1"/>
    <col min="14613" max="14613" width="7.5703125" customWidth="1"/>
    <col min="14856" max="14856" width="5.28515625" customWidth="1"/>
    <col min="14857" max="14857" width="26.140625" customWidth="1"/>
    <col min="14858" max="14858" width="13.28515625" customWidth="1"/>
    <col min="14859" max="14859" width="9.140625" customWidth="1"/>
    <col min="14860" max="14860" width="10.5703125" customWidth="1"/>
    <col min="14861" max="14861" width="9.7109375" customWidth="1"/>
    <col min="14862" max="14863" width="9.140625" customWidth="1"/>
    <col min="14864" max="14866" width="10" customWidth="1"/>
    <col min="14867" max="14867" width="10.42578125" customWidth="1"/>
    <col min="14868" max="14868" width="10.28515625" bestFit="1" customWidth="1"/>
    <col min="14869" max="14869" width="7.5703125" customWidth="1"/>
    <col min="15112" max="15112" width="5.28515625" customWidth="1"/>
    <col min="15113" max="15113" width="26.140625" customWidth="1"/>
    <col min="15114" max="15114" width="13.28515625" customWidth="1"/>
    <col min="15115" max="15115" width="9.140625" customWidth="1"/>
    <col min="15116" max="15116" width="10.5703125" customWidth="1"/>
    <col min="15117" max="15117" width="9.7109375" customWidth="1"/>
    <col min="15118" max="15119" width="9.140625" customWidth="1"/>
    <col min="15120" max="15122" width="10" customWidth="1"/>
    <col min="15123" max="15123" width="10.42578125" customWidth="1"/>
    <col min="15124" max="15124" width="10.28515625" bestFit="1" customWidth="1"/>
    <col min="15125" max="15125" width="7.5703125" customWidth="1"/>
    <col min="15368" max="15368" width="5.28515625" customWidth="1"/>
    <col min="15369" max="15369" width="26.140625" customWidth="1"/>
    <col min="15370" max="15370" width="13.28515625" customWidth="1"/>
    <col min="15371" max="15371" width="9.140625" customWidth="1"/>
    <col min="15372" max="15372" width="10.5703125" customWidth="1"/>
    <col min="15373" max="15373" width="9.7109375" customWidth="1"/>
    <col min="15374" max="15375" width="9.140625" customWidth="1"/>
    <col min="15376" max="15378" width="10" customWidth="1"/>
    <col min="15379" max="15379" width="10.42578125" customWidth="1"/>
    <col min="15380" max="15380" width="10.28515625" bestFit="1" customWidth="1"/>
    <col min="15381" max="15381" width="7.5703125" customWidth="1"/>
    <col min="15624" max="15624" width="5.28515625" customWidth="1"/>
    <col min="15625" max="15625" width="26.140625" customWidth="1"/>
    <col min="15626" max="15626" width="13.28515625" customWidth="1"/>
    <col min="15627" max="15627" width="9.140625" customWidth="1"/>
    <col min="15628" max="15628" width="10.5703125" customWidth="1"/>
    <col min="15629" max="15629" width="9.7109375" customWidth="1"/>
    <col min="15630" max="15631" width="9.140625" customWidth="1"/>
    <col min="15632" max="15634" width="10" customWidth="1"/>
    <col min="15635" max="15635" width="10.42578125" customWidth="1"/>
    <col min="15636" max="15636" width="10.28515625" bestFit="1" customWidth="1"/>
    <col min="15637" max="15637" width="7.5703125" customWidth="1"/>
    <col min="15880" max="15880" width="5.28515625" customWidth="1"/>
    <col min="15881" max="15881" width="26.140625" customWidth="1"/>
    <col min="15882" max="15882" width="13.28515625" customWidth="1"/>
    <col min="15883" max="15883" width="9.140625" customWidth="1"/>
    <col min="15884" max="15884" width="10.5703125" customWidth="1"/>
    <col min="15885" max="15885" width="9.7109375" customWidth="1"/>
    <col min="15886" max="15887" width="9.140625" customWidth="1"/>
    <col min="15888" max="15890" width="10" customWidth="1"/>
    <col min="15891" max="15891" width="10.42578125" customWidth="1"/>
    <col min="15892" max="15892" width="10.28515625" bestFit="1" customWidth="1"/>
    <col min="15893" max="15893" width="7.5703125" customWidth="1"/>
    <col min="16136" max="16136" width="5.28515625" customWidth="1"/>
    <col min="16137" max="16137" width="26.140625" customWidth="1"/>
    <col min="16138" max="16138" width="13.28515625" customWidth="1"/>
    <col min="16139" max="16139" width="9.140625" customWidth="1"/>
    <col min="16140" max="16140" width="10.5703125" customWidth="1"/>
    <col min="16141" max="16141" width="9.7109375" customWidth="1"/>
    <col min="16142" max="16143" width="9.140625" customWidth="1"/>
    <col min="16144" max="16146" width="10" customWidth="1"/>
    <col min="16147" max="16147" width="10.42578125" customWidth="1"/>
    <col min="16148" max="16148" width="10.28515625" bestFit="1" customWidth="1"/>
    <col min="16149" max="16149" width="7.5703125" customWidth="1"/>
  </cols>
  <sheetData>
    <row r="1" spans="1:24" ht="46.5" customHeight="1" x14ac:dyDescent="0.25">
      <c r="A1" s="486" t="s">
        <v>251</v>
      </c>
      <c r="B1" s="486"/>
      <c r="C1" s="486"/>
      <c r="D1" s="486"/>
      <c r="E1" s="486"/>
      <c r="F1" s="486"/>
      <c r="G1" s="9"/>
      <c r="H1" s="9"/>
      <c r="I1" s="9"/>
      <c r="J1" s="9"/>
      <c r="K1" s="9"/>
      <c r="L1" s="9"/>
      <c r="M1" s="9"/>
      <c r="N1" s="9"/>
      <c r="O1" s="9"/>
      <c r="P1" s="9"/>
      <c r="Q1" s="9"/>
      <c r="R1" s="9"/>
      <c r="S1" s="9"/>
      <c r="T1" s="9"/>
      <c r="U1" s="9"/>
      <c r="V1" s="3"/>
      <c r="W1" s="3"/>
      <c r="X1" s="3"/>
    </row>
    <row r="2" spans="1:24" ht="7.5" customHeight="1" x14ac:dyDescent="0.25">
      <c r="A2" s="56"/>
      <c r="B2" s="56"/>
      <c r="C2" s="76"/>
      <c r="D2" s="9"/>
      <c r="E2" s="3"/>
      <c r="F2" s="9"/>
      <c r="G2" s="9"/>
      <c r="H2" s="9"/>
      <c r="I2" s="9"/>
      <c r="J2" s="9"/>
      <c r="K2" s="9"/>
      <c r="L2" s="9"/>
      <c r="M2" s="9"/>
      <c r="N2" s="9"/>
      <c r="O2" s="9"/>
      <c r="P2" s="9"/>
      <c r="Q2" s="9"/>
      <c r="R2" s="9"/>
      <c r="S2" s="9"/>
      <c r="T2" s="9"/>
      <c r="U2" s="9"/>
      <c r="V2" s="3"/>
      <c r="W2" s="3"/>
      <c r="X2" s="3"/>
    </row>
    <row r="3" spans="1:24" ht="21.75" customHeight="1" x14ac:dyDescent="0.3">
      <c r="A3" s="487" t="s">
        <v>612</v>
      </c>
      <c r="B3" s="487"/>
      <c r="C3" s="487"/>
      <c r="D3" s="487"/>
      <c r="E3" s="487"/>
      <c r="F3" s="487"/>
      <c r="G3" s="487"/>
      <c r="H3" s="487"/>
      <c r="I3" s="487"/>
      <c r="J3" s="487"/>
      <c r="K3" s="487"/>
      <c r="L3" s="487"/>
      <c r="M3" s="487"/>
      <c r="N3" s="487"/>
      <c r="O3" s="487"/>
      <c r="P3" s="487"/>
      <c r="Q3" s="487"/>
      <c r="R3" s="487"/>
      <c r="S3" s="487"/>
      <c r="T3" s="487"/>
      <c r="U3" s="487"/>
      <c r="V3" s="487"/>
      <c r="W3" s="487"/>
      <c r="X3" s="487"/>
    </row>
    <row r="4" spans="1:24" ht="7.5" customHeight="1" x14ac:dyDescent="0.3">
      <c r="A4" s="488"/>
      <c r="B4" s="488"/>
      <c r="C4" s="488"/>
      <c r="D4" s="488"/>
      <c r="E4" s="488"/>
      <c r="F4" s="488"/>
      <c r="G4" s="488"/>
      <c r="H4" s="488"/>
      <c r="I4" s="488"/>
      <c r="J4" s="488"/>
      <c r="K4" s="488"/>
      <c r="L4" s="488"/>
      <c r="M4" s="488"/>
      <c r="N4" s="488"/>
      <c r="O4" s="488"/>
      <c r="P4" s="488"/>
      <c r="Q4" s="488"/>
      <c r="R4" s="488"/>
      <c r="S4" s="488"/>
      <c r="T4" s="488"/>
      <c r="U4" s="488"/>
      <c r="V4" s="488"/>
      <c r="W4" s="488"/>
      <c r="X4" s="488"/>
    </row>
    <row r="5" spans="1:24" s="1" customFormat="1" ht="21.75" customHeight="1" x14ac:dyDescent="0.25">
      <c r="A5" s="489" t="s">
        <v>0</v>
      </c>
      <c r="B5" s="489" t="s">
        <v>1</v>
      </c>
      <c r="C5" s="512" t="s">
        <v>360</v>
      </c>
      <c r="D5" s="495" t="s">
        <v>15</v>
      </c>
      <c r="E5" s="479" t="s">
        <v>536</v>
      </c>
      <c r="F5" s="480"/>
      <c r="G5" s="480"/>
      <c r="H5" s="480"/>
      <c r="I5" s="480"/>
      <c r="J5" s="480"/>
      <c r="K5" s="480"/>
      <c r="L5" s="480"/>
      <c r="M5" s="480"/>
      <c r="N5" s="480"/>
      <c r="O5" s="480"/>
      <c r="P5" s="480"/>
      <c r="Q5" s="480"/>
      <c r="R5" s="480"/>
      <c r="S5" s="480"/>
      <c r="T5" s="480"/>
      <c r="U5" s="480"/>
      <c r="V5" s="498"/>
      <c r="W5" s="499" t="s">
        <v>3</v>
      </c>
      <c r="X5" s="492" t="s">
        <v>4</v>
      </c>
    </row>
    <row r="6" spans="1:24" s="1" customFormat="1" ht="36.75" customHeight="1" x14ac:dyDescent="0.25">
      <c r="A6" s="490"/>
      <c r="B6" s="490"/>
      <c r="C6" s="513"/>
      <c r="D6" s="496"/>
      <c r="E6" s="479" t="s">
        <v>537</v>
      </c>
      <c r="F6" s="480"/>
      <c r="G6" s="480"/>
      <c r="H6" s="480"/>
      <c r="I6" s="480"/>
      <c r="J6" s="480"/>
      <c r="K6" s="480"/>
      <c r="L6" s="480"/>
      <c r="M6" s="480"/>
      <c r="N6" s="480"/>
      <c r="O6" s="515" t="s">
        <v>538</v>
      </c>
      <c r="P6" s="480"/>
      <c r="Q6" s="480"/>
      <c r="R6" s="480"/>
      <c r="S6" s="480"/>
      <c r="T6" s="480"/>
      <c r="U6" s="498"/>
      <c r="V6" s="502" t="s">
        <v>254</v>
      </c>
      <c r="W6" s="500"/>
      <c r="X6" s="493"/>
    </row>
    <row r="7" spans="1:24" s="1" customFormat="1" ht="62.25" customHeight="1" x14ac:dyDescent="0.25">
      <c r="A7" s="491"/>
      <c r="B7" s="491"/>
      <c r="C7" s="514"/>
      <c r="D7" s="497"/>
      <c r="E7" s="58" t="s">
        <v>599</v>
      </c>
      <c r="F7" s="6" t="s">
        <v>260</v>
      </c>
      <c r="G7" s="49" t="s">
        <v>600</v>
      </c>
      <c r="H7" s="57" t="s">
        <v>601</v>
      </c>
      <c r="I7" s="48" t="s">
        <v>602</v>
      </c>
      <c r="J7" s="58" t="s">
        <v>603</v>
      </c>
      <c r="K7" s="57" t="s">
        <v>604</v>
      </c>
      <c r="L7" s="57" t="s">
        <v>605</v>
      </c>
      <c r="M7" s="57" t="s">
        <v>606</v>
      </c>
      <c r="N7" s="57" t="s">
        <v>607</v>
      </c>
      <c r="O7" s="71" t="s">
        <v>297</v>
      </c>
      <c r="P7" s="71" t="s">
        <v>298</v>
      </c>
      <c r="Q7" s="71" t="s">
        <v>299</v>
      </c>
      <c r="R7" s="71" t="s">
        <v>389</v>
      </c>
      <c r="S7" s="71" t="s">
        <v>390</v>
      </c>
      <c r="T7" s="71" t="s">
        <v>391</v>
      </c>
      <c r="U7" s="71" t="s">
        <v>576</v>
      </c>
      <c r="V7" s="502"/>
      <c r="W7" s="501"/>
      <c r="X7" s="494"/>
    </row>
    <row r="8" spans="1:24" s="1" customFormat="1" ht="18.75" customHeight="1" x14ac:dyDescent="0.25">
      <c r="A8" s="50" t="s">
        <v>338</v>
      </c>
      <c r="B8" s="72" t="s">
        <v>339</v>
      </c>
      <c r="C8" s="77"/>
      <c r="D8" s="52"/>
      <c r="E8" s="58"/>
      <c r="F8" s="6"/>
      <c r="G8" s="49"/>
      <c r="H8" s="57"/>
      <c r="I8" s="48"/>
      <c r="J8" s="58"/>
      <c r="K8" s="57"/>
      <c r="L8" s="57"/>
      <c r="M8" s="57"/>
      <c r="N8" s="57"/>
      <c r="O8" s="71"/>
      <c r="P8" s="71"/>
      <c r="Q8" s="71"/>
      <c r="R8" s="71"/>
      <c r="S8" s="71"/>
      <c r="T8" s="71"/>
      <c r="U8" s="57"/>
      <c r="V8" s="54"/>
      <c r="W8" s="53"/>
      <c r="X8" s="51"/>
    </row>
    <row r="9" spans="1:24" s="19" customFormat="1" ht="15.95" customHeight="1" x14ac:dyDescent="0.25">
      <c r="A9" s="12" t="s">
        <v>16</v>
      </c>
      <c r="B9" s="864" t="s">
        <v>42</v>
      </c>
      <c r="C9" s="865" t="s">
        <v>539</v>
      </c>
      <c r="D9" s="101">
        <v>0.9</v>
      </c>
      <c r="E9" s="186">
        <v>0.01</v>
      </c>
      <c r="F9" s="186">
        <v>0.01</v>
      </c>
      <c r="G9" s="186"/>
      <c r="H9" s="186">
        <v>2.5000000000000001E-2</v>
      </c>
      <c r="I9" s="186"/>
      <c r="J9" s="186"/>
      <c r="K9" s="186">
        <v>0.06</v>
      </c>
      <c r="L9" s="186"/>
      <c r="M9" s="186"/>
      <c r="N9" s="186">
        <v>0.02</v>
      </c>
      <c r="O9" s="186"/>
      <c r="P9" s="186"/>
      <c r="Q9" s="186">
        <v>0.01</v>
      </c>
      <c r="R9" s="186">
        <v>5.0000000000000001E-3</v>
      </c>
      <c r="S9" s="186"/>
      <c r="T9" s="186">
        <v>5.0000000000000001E-3</v>
      </c>
      <c r="U9" s="186"/>
      <c r="V9" s="7">
        <f>IF(SUM(E9:N9)&gt;5%,5%,SUM(E9:N9))+IF(SUM(O9:U9)&gt;5%,5%,SUM(O9:U9))</f>
        <v>7.0000000000000007E-2</v>
      </c>
      <c r="W9" s="8">
        <f>D9+V9</f>
        <v>0.97</v>
      </c>
      <c r="X9" s="2">
        <f>IF(95%&lt;=W9,60,IF(AND(90%&lt;=W9,W9&lt;95%),50,IF(AND(80%&lt;=W9,W9&lt;90%),40,IF(AND(75%&lt;=W9,W9&lt;80%),30,IF(AND(70%&lt;=W9,W9&lt;75%),20,IF(W9&lt;70%,0,""))))))</f>
        <v>60</v>
      </c>
    </row>
    <row r="10" spans="1:24" s="19" customFormat="1" ht="15.95" customHeight="1" x14ac:dyDescent="0.25">
      <c r="A10" s="12" t="s">
        <v>17</v>
      </c>
      <c r="B10" s="864" t="s">
        <v>43</v>
      </c>
      <c r="C10" s="865" t="s">
        <v>540</v>
      </c>
      <c r="D10" s="101">
        <v>0.9</v>
      </c>
      <c r="E10" s="186"/>
      <c r="F10" s="186">
        <v>0.01</v>
      </c>
      <c r="G10" s="186"/>
      <c r="H10" s="186"/>
      <c r="I10" s="186"/>
      <c r="J10" s="186"/>
      <c r="K10" s="186">
        <v>0.04</v>
      </c>
      <c r="L10" s="186"/>
      <c r="M10" s="186"/>
      <c r="N10" s="186">
        <v>0.02</v>
      </c>
      <c r="O10" s="186"/>
      <c r="P10" s="186"/>
      <c r="Q10" s="186">
        <v>0.01</v>
      </c>
      <c r="R10" s="186">
        <v>5.0000000000000001E-3</v>
      </c>
      <c r="S10" s="186">
        <v>0.01</v>
      </c>
      <c r="T10" s="186"/>
      <c r="U10" s="186"/>
      <c r="V10" s="7">
        <f t="shared" ref="V10:V33" si="0">IF(SUM(E10:N10)&gt;5%,5%,SUM(E10:N10))+IF(SUM(O10:U10)&gt;5%,5%,SUM(O10:U10))</f>
        <v>7.5000000000000011E-2</v>
      </c>
      <c r="W10" s="8">
        <f t="shared" ref="W10:W33" si="1">D10+V10</f>
        <v>0.97500000000000009</v>
      </c>
      <c r="X10" s="2">
        <f t="shared" ref="X10:X33" si="2">IF(95%&lt;=W10,60,IF(AND(90%&lt;=W10,W10&lt;95%),50,IF(AND(80%&lt;=W10,W10&lt;90%),40,IF(AND(75%&lt;=W10,W10&lt;80%),30,IF(AND(70%&lt;=W10,W10&lt;75%),20,IF(W10&lt;70%,0,""))))))</f>
        <v>60</v>
      </c>
    </row>
    <row r="11" spans="1:24" s="19" customFormat="1" ht="15.95" customHeight="1" x14ac:dyDescent="0.25">
      <c r="A11" s="12" t="s">
        <v>18</v>
      </c>
      <c r="B11" s="864" t="s">
        <v>44</v>
      </c>
      <c r="C11" s="865" t="s">
        <v>361</v>
      </c>
      <c r="D11" s="101">
        <v>0.9</v>
      </c>
      <c r="E11" s="186">
        <v>0.01</v>
      </c>
      <c r="F11" s="186">
        <v>0.01</v>
      </c>
      <c r="G11" s="186"/>
      <c r="H11" s="186"/>
      <c r="I11" s="186"/>
      <c r="J11" s="186"/>
      <c r="K11" s="186">
        <v>0.04</v>
      </c>
      <c r="L11" s="186"/>
      <c r="M11" s="186"/>
      <c r="N11" s="186"/>
      <c r="O11" s="186"/>
      <c r="P11" s="186"/>
      <c r="Q11" s="186">
        <v>0.01</v>
      </c>
      <c r="R11" s="186"/>
      <c r="S11" s="186"/>
      <c r="T11" s="186"/>
      <c r="U11" s="186"/>
      <c r="V11" s="7">
        <f t="shared" si="0"/>
        <v>6.0000000000000005E-2</v>
      </c>
      <c r="W11" s="8">
        <f t="shared" si="1"/>
        <v>0.96000000000000008</v>
      </c>
      <c r="X11" s="2">
        <f t="shared" si="2"/>
        <v>60</v>
      </c>
    </row>
    <row r="12" spans="1:24" s="19" customFormat="1" ht="15.95" customHeight="1" x14ac:dyDescent="0.25">
      <c r="A12" s="12" t="s">
        <v>19</v>
      </c>
      <c r="B12" s="864" t="s">
        <v>47</v>
      </c>
      <c r="C12" s="866" t="s">
        <v>363</v>
      </c>
      <c r="D12" s="101">
        <v>0.9</v>
      </c>
      <c r="E12" s="186"/>
      <c r="F12" s="186"/>
      <c r="G12" s="186"/>
      <c r="H12" s="186"/>
      <c r="I12" s="186"/>
      <c r="J12" s="186"/>
      <c r="K12" s="186">
        <v>4.4999999999999998E-2</v>
      </c>
      <c r="L12" s="186"/>
      <c r="M12" s="186"/>
      <c r="N12" s="186"/>
      <c r="O12" s="186">
        <v>1.4999999999999999E-2</v>
      </c>
      <c r="P12" s="186">
        <v>5.0000000000000001E-3</v>
      </c>
      <c r="Q12" s="186">
        <v>0.01</v>
      </c>
      <c r="R12" s="186">
        <v>5.0000000000000001E-3</v>
      </c>
      <c r="S12" s="186">
        <v>0.01</v>
      </c>
      <c r="T12" s="186"/>
      <c r="U12" s="186"/>
      <c r="V12" s="7">
        <f t="shared" si="0"/>
        <v>0.09</v>
      </c>
      <c r="W12" s="8">
        <f t="shared" si="1"/>
        <v>0.99</v>
      </c>
      <c r="X12" s="2">
        <f t="shared" si="2"/>
        <v>60</v>
      </c>
    </row>
    <row r="13" spans="1:24" s="19" customFormat="1" ht="15.95" customHeight="1" x14ac:dyDescent="0.25">
      <c r="A13" s="12" t="s">
        <v>20</v>
      </c>
      <c r="B13" s="864" t="s">
        <v>46</v>
      </c>
      <c r="C13" s="865" t="s">
        <v>362</v>
      </c>
      <c r="D13" s="101">
        <v>0.9</v>
      </c>
      <c r="E13" s="186"/>
      <c r="F13" s="186"/>
      <c r="G13" s="186"/>
      <c r="H13" s="186"/>
      <c r="I13" s="186"/>
      <c r="J13" s="186"/>
      <c r="K13" s="186">
        <v>4.4999999999999998E-2</v>
      </c>
      <c r="L13" s="186"/>
      <c r="M13" s="186"/>
      <c r="N13" s="186"/>
      <c r="O13" s="186">
        <v>1.4999999999999999E-2</v>
      </c>
      <c r="P13" s="186">
        <v>5.0000000000000001E-3</v>
      </c>
      <c r="Q13" s="186">
        <v>0.01</v>
      </c>
      <c r="R13" s="186">
        <v>5.0000000000000001E-3</v>
      </c>
      <c r="S13" s="186">
        <v>0.01</v>
      </c>
      <c r="T13" s="186"/>
      <c r="U13" s="186"/>
      <c r="V13" s="7">
        <f t="shared" si="0"/>
        <v>0.09</v>
      </c>
      <c r="W13" s="8">
        <f t="shared" si="1"/>
        <v>0.99</v>
      </c>
      <c r="X13" s="2">
        <f t="shared" si="2"/>
        <v>60</v>
      </c>
    </row>
    <row r="14" spans="1:24" s="19" customFormat="1" ht="15.95" customHeight="1" x14ac:dyDescent="0.25">
      <c r="A14" s="12" t="s">
        <v>21</v>
      </c>
      <c r="B14" s="867" t="s">
        <v>50</v>
      </c>
      <c r="C14" s="865" t="s">
        <v>367</v>
      </c>
      <c r="D14" s="101">
        <v>0.9</v>
      </c>
      <c r="E14" s="186"/>
      <c r="F14" s="186"/>
      <c r="G14" s="186"/>
      <c r="H14" s="186"/>
      <c r="I14" s="186"/>
      <c r="J14" s="186"/>
      <c r="K14" s="186">
        <v>4.4999999999999998E-2</v>
      </c>
      <c r="L14" s="186"/>
      <c r="M14" s="186"/>
      <c r="N14" s="186"/>
      <c r="O14" s="186">
        <v>1.4999999999999999E-2</v>
      </c>
      <c r="P14" s="186">
        <v>5.0000000000000001E-3</v>
      </c>
      <c r="Q14" s="186">
        <v>0.01</v>
      </c>
      <c r="R14" s="186">
        <v>5.0000000000000001E-3</v>
      </c>
      <c r="S14" s="186">
        <v>0.01</v>
      </c>
      <c r="T14" s="186"/>
      <c r="U14" s="186"/>
      <c r="V14" s="7">
        <f t="shared" si="0"/>
        <v>0.09</v>
      </c>
      <c r="W14" s="8">
        <f t="shared" si="1"/>
        <v>0.99</v>
      </c>
      <c r="X14" s="2">
        <f t="shared" si="2"/>
        <v>60</v>
      </c>
    </row>
    <row r="15" spans="1:24" s="19" customFormat="1" ht="15.95" customHeight="1" x14ac:dyDescent="0.25">
      <c r="A15" s="12" t="s">
        <v>22</v>
      </c>
      <c r="B15" s="867" t="s">
        <v>48</v>
      </c>
      <c r="C15" s="865" t="s">
        <v>364</v>
      </c>
      <c r="D15" s="101">
        <v>0.9</v>
      </c>
      <c r="E15" s="186"/>
      <c r="F15" s="186"/>
      <c r="G15" s="186"/>
      <c r="H15" s="186"/>
      <c r="I15" s="186"/>
      <c r="J15" s="186"/>
      <c r="K15" s="186">
        <v>5.5E-2</v>
      </c>
      <c r="L15" s="186"/>
      <c r="M15" s="186"/>
      <c r="N15" s="186"/>
      <c r="O15" s="186"/>
      <c r="P15" s="186">
        <v>5.0000000000000001E-3</v>
      </c>
      <c r="Q15" s="186">
        <v>0.01</v>
      </c>
      <c r="R15" s="186"/>
      <c r="S15" s="186">
        <v>0.01</v>
      </c>
      <c r="T15" s="186">
        <v>5.0000000000000001E-3</v>
      </c>
      <c r="U15" s="186"/>
      <c r="V15" s="7">
        <f t="shared" si="0"/>
        <v>0.08</v>
      </c>
      <c r="W15" s="8">
        <f t="shared" si="1"/>
        <v>0.98</v>
      </c>
      <c r="X15" s="2">
        <f t="shared" si="2"/>
        <v>60</v>
      </c>
    </row>
    <row r="16" spans="1:24" s="19" customFormat="1" ht="15.95" customHeight="1" x14ac:dyDescent="0.25">
      <c r="A16" s="12" t="s">
        <v>23</v>
      </c>
      <c r="B16" s="867" t="s">
        <v>54</v>
      </c>
      <c r="C16" s="865" t="s">
        <v>371</v>
      </c>
      <c r="D16" s="101">
        <v>0.9</v>
      </c>
      <c r="E16" s="186"/>
      <c r="F16" s="186"/>
      <c r="G16" s="186"/>
      <c r="H16" s="186"/>
      <c r="I16" s="186"/>
      <c r="J16" s="186"/>
      <c r="K16" s="186">
        <v>0.04</v>
      </c>
      <c r="L16" s="186"/>
      <c r="M16" s="186"/>
      <c r="N16" s="186"/>
      <c r="O16" s="186">
        <v>1.4999999999999999E-2</v>
      </c>
      <c r="P16" s="186">
        <v>5.0000000000000001E-3</v>
      </c>
      <c r="Q16" s="186">
        <v>0.01</v>
      </c>
      <c r="R16" s="186"/>
      <c r="S16" s="186">
        <v>0.01</v>
      </c>
      <c r="T16" s="186"/>
      <c r="U16" s="186"/>
      <c r="V16" s="7">
        <f t="shared" si="0"/>
        <v>0.08</v>
      </c>
      <c r="W16" s="8">
        <f t="shared" si="1"/>
        <v>0.98</v>
      </c>
      <c r="X16" s="2">
        <f t="shared" si="2"/>
        <v>60</v>
      </c>
    </row>
    <row r="17" spans="1:24" s="19" customFormat="1" ht="15.95" customHeight="1" x14ac:dyDescent="0.25">
      <c r="A17" s="12" t="s">
        <v>24</v>
      </c>
      <c r="B17" s="867" t="s">
        <v>51</v>
      </c>
      <c r="C17" s="865" t="s">
        <v>368</v>
      </c>
      <c r="D17" s="101">
        <v>0.9</v>
      </c>
      <c r="E17" s="186">
        <v>0.01</v>
      </c>
      <c r="F17" s="186"/>
      <c r="G17" s="186"/>
      <c r="H17" s="186"/>
      <c r="I17" s="186"/>
      <c r="J17" s="186"/>
      <c r="K17" s="186">
        <v>4.4999999999999998E-2</v>
      </c>
      <c r="L17" s="186"/>
      <c r="M17" s="186"/>
      <c r="N17" s="186"/>
      <c r="O17" s="186"/>
      <c r="P17" s="186">
        <v>5.0000000000000001E-3</v>
      </c>
      <c r="Q17" s="186">
        <v>0.01</v>
      </c>
      <c r="R17" s="186"/>
      <c r="S17" s="186">
        <v>0.01</v>
      </c>
      <c r="T17" s="186">
        <v>5.0000000000000001E-3</v>
      </c>
      <c r="U17" s="186"/>
      <c r="V17" s="7">
        <f t="shared" si="0"/>
        <v>0.08</v>
      </c>
      <c r="W17" s="8">
        <f t="shared" si="1"/>
        <v>0.98</v>
      </c>
      <c r="X17" s="2">
        <f t="shared" si="2"/>
        <v>60</v>
      </c>
    </row>
    <row r="18" spans="1:24" s="19" customFormat="1" ht="15.95" customHeight="1" x14ac:dyDescent="0.25">
      <c r="A18" s="12" t="s">
        <v>25</v>
      </c>
      <c r="B18" s="867" t="s">
        <v>49</v>
      </c>
      <c r="C18" s="865" t="s">
        <v>365</v>
      </c>
      <c r="D18" s="101">
        <v>0.9</v>
      </c>
      <c r="E18" s="186"/>
      <c r="F18" s="186"/>
      <c r="G18" s="186"/>
      <c r="H18" s="186"/>
      <c r="I18" s="186"/>
      <c r="J18" s="186"/>
      <c r="K18" s="186">
        <v>0.04</v>
      </c>
      <c r="L18" s="186"/>
      <c r="M18" s="186"/>
      <c r="N18" s="186"/>
      <c r="O18" s="186"/>
      <c r="P18" s="186">
        <v>5.0000000000000001E-3</v>
      </c>
      <c r="Q18" s="186">
        <v>0.01</v>
      </c>
      <c r="R18" s="186"/>
      <c r="S18" s="186"/>
      <c r="T18" s="186">
        <v>5.0000000000000001E-3</v>
      </c>
      <c r="U18" s="186"/>
      <c r="V18" s="7">
        <f t="shared" si="0"/>
        <v>0.06</v>
      </c>
      <c r="W18" s="8">
        <f t="shared" si="1"/>
        <v>0.96</v>
      </c>
      <c r="X18" s="2">
        <f t="shared" si="2"/>
        <v>60</v>
      </c>
    </row>
    <row r="19" spans="1:24" s="19" customFormat="1" ht="15.95" customHeight="1" x14ac:dyDescent="0.25">
      <c r="A19" s="12" t="s">
        <v>26</v>
      </c>
      <c r="B19" s="867" t="s">
        <v>55</v>
      </c>
      <c r="C19" s="865" t="s">
        <v>366</v>
      </c>
      <c r="D19" s="101">
        <v>0.9</v>
      </c>
      <c r="E19" s="186"/>
      <c r="F19" s="186"/>
      <c r="G19" s="186"/>
      <c r="H19" s="186"/>
      <c r="I19" s="186"/>
      <c r="J19" s="186"/>
      <c r="K19" s="186">
        <v>6.5000000000000002E-2</v>
      </c>
      <c r="L19" s="186"/>
      <c r="M19" s="186"/>
      <c r="N19" s="186"/>
      <c r="O19" s="186">
        <v>1.4999999999999999E-2</v>
      </c>
      <c r="P19" s="186">
        <v>5.0000000000000001E-3</v>
      </c>
      <c r="Q19" s="186">
        <v>0.01</v>
      </c>
      <c r="R19" s="186"/>
      <c r="S19" s="186">
        <v>0.01</v>
      </c>
      <c r="T19" s="186"/>
      <c r="U19" s="186"/>
      <c r="V19" s="7">
        <f t="shared" si="0"/>
        <v>0.09</v>
      </c>
      <c r="W19" s="8">
        <f t="shared" si="1"/>
        <v>0.99</v>
      </c>
      <c r="X19" s="2">
        <f t="shared" si="2"/>
        <v>60</v>
      </c>
    </row>
    <row r="20" spans="1:24" s="19" customFormat="1" ht="15.95" customHeight="1" x14ac:dyDescent="0.25">
      <c r="A20" s="12" t="s">
        <v>27</v>
      </c>
      <c r="B20" s="868" t="s">
        <v>52</v>
      </c>
      <c r="C20" s="865" t="s">
        <v>369</v>
      </c>
      <c r="D20" s="101">
        <v>0.9</v>
      </c>
      <c r="E20" s="186"/>
      <c r="F20" s="186"/>
      <c r="G20" s="186"/>
      <c r="H20" s="186"/>
      <c r="I20" s="186"/>
      <c r="J20" s="186"/>
      <c r="K20" s="186">
        <v>5.5E-2</v>
      </c>
      <c r="L20" s="186"/>
      <c r="M20" s="186"/>
      <c r="N20" s="186"/>
      <c r="O20" s="186"/>
      <c r="P20" s="186"/>
      <c r="Q20" s="186">
        <v>0.01</v>
      </c>
      <c r="R20" s="186"/>
      <c r="S20" s="186"/>
      <c r="T20" s="186"/>
      <c r="U20" s="186"/>
      <c r="V20" s="7">
        <f t="shared" si="0"/>
        <v>6.0000000000000005E-2</v>
      </c>
      <c r="W20" s="8">
        <f t="shared" si="1"/>
        <v>0.96000000000000008</v>
      </c>
      <c r="X20" s="2">
        <f t="shared" si="2"/>
        <v>60</v>
      </c>
    </row>
    <row r="21" spans="1:24" s="19" customFormat="1" ht="15.95" customHeight="1" x14ac:dyDescent="0.25">
      <c r="A21" s="12" t="s">
        <v>28</v>
      </c>
      <c r="B21" s="867" t="s">
        <v>45</v>
      </c>
      <c r="C21" s="865">
        <v>11100000803</v>
      </c>
      <c r="D21" s="101">
        <v>0.9</v>
      </c>
      <c r="E21" s="186"/>
      <c r="F21" s="186"/>
      <c r="G21" s="186">
        <v>0.02</v>
      </c>
      <c r="H21" s="186"/>
      <c r="I21" s="186"/>
      <c r="J21" s="186"/>
      <c r="K21" s="186">
        <v>3.5000000000000003E-2</v>
      </c>
      <c r="L21" s="186"/>
      <c r="M21" s="186"/>
      <c r="N21" s="186"/>
      <c r="O21" s="186"/>
      <c r="P21" s="186"/>
      <c r="Q21" s="186"/>
      <c r="R21" s="186"/>
      <c r="S21" s="186"/>
      <c r="T21" s="186">
        <v>5.0000000000000001E-3</v>
      </c>
      <c r="U21" s="186"/>
      <c r="V21" s="7">
        <f t="shared" si="0"/>
        <v>5.5E-2</v>
      </c>
      <c r="W21" s="8">
        <f t="shared" si="1"/>
        <v>0.95500000000000007</v>
      </c>
      <c r="X21" s="2">
        <f t="shared" si="2"/>
        <v>60</v>
      </c>
    </row>
    <row r="22" spans="1:24" s="1" customFormat="1" ht="15.95" customHeight="1" x14ac:dyDescent="0.25">
      <c r="A22" s="12" t="s">
        <v>29</v>
      </c>
      <c r="B22" s="867" t="s">
        <v>53</v>
      </c>
      <c r="C22" s="865" t="s">
        <v>370</v>
      </c>
      <c r="D22" s="101">
        <v>0.9</v>
      </c>
      <c r="E22" s="186"/>
      <c r="F22" s="186"/>
      <c r="G22" s="186"/>
      <c r="H22" s="186">
        <v>2.5000000000000001E-2</v>
      </c>
      <c r="I22" s="186"/>
      <c r="J22" s="186"/>
      <c r="K22" s="186">
        <v>6.5000000000000002E-2</v>
      </c>
      <c r="L22" s="186"/>
      <c r="M22" s="186"/>
      <c r="N22" s="186"/>
      <c r="O22" s="186">
        <v>1.4999999999999999E-2</v>
      </c>
      <c r="P22" s="186">
        <v>5.0000000000000001E-3</v>
      </c>
      <c r="Q22" s="186">
        <v>0.01</v>
      </c>
      <c r="R22" s="186">
        <v>5.0000000000000001E-3</v>
      </c>
      <c r="S22" s="186">
        <v>0.01</v>
      </c>
      <c r="T22" s="186"/>
      <c r="U22" s="186"/>
      <c r="V22" s="7">
        <f t="shared" si="0"/>
        <v>9.5000000000000001E-2</v>
      </c>
      <c r="W22" s="8">
        <f t="shared" si="1"/>
        <v>0.995</v>
      </c>
      <c r="X22" s="2">
        <f t="shared" si="2"/>
        <v>60</v>
      </c>
    </row>
    <row r="23" spans="1:24" s="19" customFormat="1" ht="15.95" customHeight="1" x14ac:dyDescent="0.25">
      <c r="A23" s="12" t="s">
        <v>30</v>
      </c>
      <c r="B23" s="867" t="s">
        <v>1076</v>
      </c>
      <c r="C23" s="865" t="s">
        <v>373</v>
      </c>
      <c r="D23" s="101">
        <v>0.9</v>
      </c>
      <c r="E23" s="186"/>
      <c r="F23" s="186"/>
      <c r="G23" s="186"/>
      <c r="H23" s="186"/>
      <c r="I23" s="186"/>
      <c r="J23" s="186"/>
      <c r="K23" s="186">
        <v>0.04</v>
      </c>
      <c r="L23" s="186"/>
      <c r="M23" s="186"/>
      <c r="N23" s="186"/>
      <c r="O23" s="186"/>
      <c r="P23" s="186"/>
      <c r="Q23" s="186"/>
      <c r="R23" s="186"/>
      <c r="S23" s="186"/>
      <c r="T23" s="186"/>
      <c r="U23" s="186">
        <v>0.01</v>
      </c>
      <c r="V23" s="7">
        <f t="shared" si="0"/>
        <v>0.05</v>
      </c>
      <c r="W23" s="8">
        <f t="shared" si="1"/>
        <v>0.95000000000000007</v>
      </c>
      <c r="X23" s="2">
        <f t="shared" si="2"/>
        <v>60</v>
      </c>
    </row>
    <row r="24" spans="1:24" s="19" customFormat="1" ht="15.95" customHeight="1" x14ac:dyDescent="0.25">
      <c r="A24" s="12" t="s">
        <v>31</v>
      </c>
      <c r="B24" s="82" t="s">
        <v>1077</v>
      </c>
      <c r="C24" s="866" t="s">
        <v>378</v>
      </c>
      <c r="D24" s="101">
        <v>0.9</v>
      </c>
      <c r="E24" s="186"/>
      <c r="F24" s="186"/>
      <c r="G24" s="186"/>
      <c r="H24" s="186"/>
      <c r="I24" s="186"/>
      <c r="J24" s="186"/>
      <c r="K24" s="186">
        <v>0.04</v>
      </c>
      <c r="L24" s="186"/>
      <c r="M24" s="186"/>
      <c r="N24" s="186"/>
      <c r="O24" s="186"/>
      <c r="P24" s="186"/>
      <c r="Q24" s="186"/>
      <c r="R24" s="186"/>
      <c r="S24" s="186">
        <v>0.01</v>
      </c>
      <c r="T24" s="186"/>
      <c r="U24" s="186">
        <v>0.01</v>
      </c>
      <c r="V24" s="7">
        <f t="shared" si="0"/>
        <v>0.06</v>
      </c>
      <c r="W24" s="8">
        <f t="shared" si="1"/>
        <v>0.96</v>
      </c>
      <c r="X24" s="2">
        <f t="shared" si="2"/>
        <v>60</v>
      </c>
    </row>
    <row r="25" spans="1:24" s="19" customFormat="1" ht="15.95" customHeight="1" x14ac:dyDescent="0.25">
      <c r="A25" s="12" t="s">
        <v>32</v>
      </c>
      <c r="B25" s="82" t="s">
        <v>1078</v>
      </c>
      <c r="C25" s="866" t="s">
        <v>379</v>
      </c>
      <c r="D25" s="101">
        <v>0.9</v>
      </c>
      <c r="E25" s="186"/>
      <c r="F25" s="186"/>
      <c r="G25" s="186"/>
      <c r="H25" s="186"/>
      <c r="I25" s="186"/>
      <c r="J25" s="186"/>
      <c r="K25" s="186">
        <v>0.04</v>
      </c>
      <c r="L25" s="186"/>
      <c r="M25" s="186"/>
      <c r="N25" s="186"/>
      <c r="O25" s="186"/>
      <c r="P25" s="186"/>
      <c r="Q25" s="186"/>
      <c r="R25" s="186"/>
      <c r="S25" s="186">
        <v>0.01</v>
      </c>
      <c r="T25" s="186">
        <v>5.0000000000000001E-3</v>
      </c>
      <c r="U25" s="186"/>
      <c r="V25" s="7">
        <f t="shared" si="0"/>
        <v>5.5E-2</v>
      </c>
      <c r="W25" s="8">
        <f t="shared" si="1"/>
        <v>0.95500000000000007</v>
      </c>
      <c r="X25" s="2">
        <f t="shared" si="2"/>
        <v>60</v>
      </c>
    </row>
    <row r="26" spans="1:24" s="19" customFormat="1" ht="15.95" customHeight="1" x14ac:dyDescent="0.25">
      <c r="A26" s="12" t="s">
        <v>33</v>
      </c>
      <c r="B26" s="82" t="s">
        <v>1079</v>
      </c>
      <c r="C26" s="866" t="s">
        <v>376</v>
      </c>
      <c r="D26" s="101">
        <v>0.9</v>
      </c>
      <c r="E26" s="186"/>
      <c r="F26" s="186"/>
      <c r="G26" s="186"/>
      <c r="H26" s="186"/>
      <c r="I26" s="186"/>
      <c r="J26" s="186"/>
      <c r="K26" s="186">
        <v>0.03</v>
      </c>
      <c r="L26" s="186"/>
      <c r="M26" s="186"/>
      <c r="N26" s="186"/>
      <c r="O26" s="186"/>
      <c r="P26" s="186"/>
      <c r="Q26" s="186"/>
      <c r="R26" s="186"/>
      <c r="S26" s="186"/>
      <c r="T26" s="186"/>
      <c r="U26" s="186"/>
      <c r="V26" s="7">
        <f t="shared" si="0"/>
        <v>0.03</v>
      </c>
      <c r="W26" s="8">
        <f t="shared" si="1"/>
        <v>0.93</v>
      </c>
      <c r="X26" s="2">
        <f t="shared" si="2"/>
        <v>50</v>
      </c>
    </row>
    <row r="27" spans="1:24" s="19" customFormat="1" ht="15.95" customHeight="1" x14ac:dyDescent="0.25">
      <c r="A27" s="12" t="s">
        <v>34</v>
      </c>
      <c r="B27" s="82" t="s">
        <v>1080</v>
      </c>
      <c r="C27" s="866" t="s">
        <v>375</v>
      </c>
      <c r="D27" s="101">
        <v>0.9</v>
      </c>
      <c r="E27" s="186"/>
      <c r="F27" s="186"/>
      <c r="G27" s="186"/>
      <c r="H27" s="186"/>
      <c r="I27" s="186"/>
      <c r="J27" s="186"/>
      <c r="K27" s="186">
        <v>0.03</v>
      </c>
      <c r="L27" s="186"/>
      <c r="M27" s="186"/>
      <c r="N27" s="186"/>
      <c r="O27" s="186"/>
      <c r="P27" s="186"/>
      <c r="Q27" s="186"/>
      <c r="R27" s="186"/>
      <c r="S27" s="186"/>
      <c r="T27" s="186"/>
      <c r="U27" s="186">
        <v>0.01</v>
      </c>
      <c r="V27" s="7">
        <f t="shared" si="0"/>
        <v>0.04</v>
      </c>
      <c r="W27" s="8">
        <f t="shared" si="1"/>
        <v>0.94000000000000006</v>
      </c>
      <c r="X27" s="2">
        <f t="shared" si="2"/>
        <v>50</v>
      </c>
    </row>
    <row r="28" spans="1:24" s="19" customFormat="1" ht="15.95" customHeight="1" x14ac:dyDescent="0.25">
      <c r="A28" s="12" t="s">
        <v>35</v>
      </c>
      <c r="B28" s="82" t="s">
        <v>1081</v>
      </c>
      <c r="C28" s="866" t="s">
        <v>372</v>
      </c>
      <c r="D28" s="101">
        <v>0.9</v>
      </c>
      <c r="E28" s="186"/>
      <c r="F28" s="186"/>
      <c r="G28" s="186"/>
      <c r="H28" s="186"/>
      <c r="I28" s="186"/>
      <c r="J28" s="186"/>
      <c r="K28" s="186">
        <v>0.03</v>
      </c>
      <c r="L28" s="186"/>
      <c r="M28" s="186"/>
      <c r="N28" s="186"/>
      <c r="O28" s="186"/>
      <c r="P28" s="186"/>
      <c r="Q28" s="186"/>
      <c r="R28" s="186"/>
      <c r="S28" s="186"/>
      <c r="T28" s="186"/>
      <c r="U28" s="186"/>
      <c r="V28" s="7">
        <f t="shared" si="0"/>
        <v>0.03</v>
      </c>
      <c r="W28" s="8">
        <f t="shared" si="1"/>
        <v>0.93</v>
      </c>
      <c r="X28" s="2">
        <f t="shared" si="2"/>
        <v>50</v>
      </c>
    </row>
    <row r="29" spans="1:24" s="19" customFormat="1" ht="15.95" customHeight="1" x14ac:dyDescent="0.25">
      <c r="A29" s="12" t="s">
        <v>36</v>
      </c>
      <c r="B29" s="82" t="s">
        <v>1082</v>
      </c>
      <c r="C29" s="866" t="s">
        <v>374</v>
      </c>
      <c r="D29" s="101">
        <v>0.9</v>
      </c>
      <c r="E29" s="186"/>
      <c r="F29" s="186"/>
      <c r="G29" s="186"/>
      <c r="H29" s="186"/>
      <c r="I29" s="186"/>
      <c r="J29" s="186"/>
      <c r="K29" s="186">
        <v>0.03</v>
      </c>
      <c r="L29" s="186"/>
      <c r="M29" s="186"/>
      <c r="N29" s="186"/>
      <c r="O29" s="186"/>
      <c r="P29" s="186"/>
      <c r="Q29" s="186"/>
      <c r="R29" s="186"/>
      <c r="S29" s="186"/>
      <c r="T29" s="186"/>
      <c r="U29" s="186">
        <v>0.01</v>
      </c>
      <c r="V29" s="7">
        <f t="shared" si="0"/>
        <v>0.04</v>
      </c>
      <c r="W29" s="8">
        <f t="shared" si="1"/>
        <v>0.94000000000000006</v>
      </c>
      <c r="X29" s="2">
        <f t="shared" si="2"/>
        <v>50</v>
      </c>
    </row>
    <row r="30" spans="1:24" s="19" customFormat="1" ht="15.95" customHeight="1" x14ac:dyDescent="0.25">
      <c r="A30" s="12" t="s">
        <v>37</v>
      </c>
      <c r="B30" s="82" t="s">
        <v>1083</v>
      </c>
      <c r="C30" s="866" t="s">
        <v>377</v>
      </c>
      <c r="D30" s="101">
        <v>0.9</v>
      </c>
      <c r="E30" s="186"/>
      <c r="F30" s="186"/>
      <c r="G30" s="186"/>
      <c r="H30" s="186"/>
      <c r="I30" s="186"/>
      <c r="J30" s="186"/>
      <c r="K30" s="186">
        <v>0.03</v>
      </c>
      <c r="L30" s="186"/>
      <c r="M30" s="186"/>
      <c r="N30" s="186"/>
      <c r="O30" s="186"/>
      <c r="P30" s="186"/>
      <c r="Q30" s="186"/>
      <c r="R30" s="186"/>
      <c r="S30" s="186"/>
      <c r="T30" s="186"/>
      <c r="U30" s="186"/>
      <c r="V30" s="7">
        <f t="shared" si="0"/>
        <v>0.03</v>
      </c>
      <c r="W30" s="8">
        <f t="shared" si="1"/>
        <v>0.93</v>
      </c>
      <c r="X30" s="2">
        <f t="shared" si="2"/>
        <v>50</v>
      </c>
    </row>
    <row r="31" spans="1:24" s="19" customFormat="1" ht="15.95" customHeight="1" x14ac:dyDescent="0.25">
      <c r="A31" s="12" t="s">
        <v>38</v>
      </c>
      <c r="B31" s="82" t="s">
        <v>57</v>
      </c>
      <c r="C31" s="866" t="s">
        <v>382</v>
      </c>
      <c r="D31" s="101">
        <v>0.9</v>
      </c>
      <c r="E31" s="186"/>
      <c r="F31" s="186"/>
      <c r="G31" s="186"/>
      <c r="H31" s="186"/>
      <c r="I31" s="186"/>
      <c r="J31" s="186"/>
      <c r="K31" s="186">
        <v>0.03</v>
      </c>
      <c r="L31" s="186"/>
      <c r="M31" s="186"/>
      <c r="N31" s="186"/>
      <c r="O31" s="186"/>
      <c r="P31" s="186"/>
      <c r="Q31" s="186"/>
      <c r="R31" s="186"/>
      <c r="S31" s="186"/>
      <c r="T31" s="186"/>
      <c r="U31" s="186"/>
      <c r="V31" s="7">
        <f t="shared" si="0"/>
        <v>0.03</v>
      </c>
      <c r="W31" s="8">
        <f t="shared" si="1"/>
        <v>0.93</v>
      </c>
      <c r="X31" s="2">
        <f t="shared" si="2"/>
        <v>50</v>
      </c>
    </row>
    <row r="32" spans="1:24" s="19" customFormat="1" ht="15.95" customHeight="1" x14ac:dyDescent="0.25">
      <c r="A32" s="12" t="s">
        <v>39</v>
      </c>
      <c r="B32" s="82" t="s">
        <v>56</v>
      </c>
      <c r="C32" s="866" t="s">
        <v>381</v>
      </c>
      <c r="D32" s="101">
        <v>0.9</v>
      </c>
      <c r="E32" s="186"/>
      <c r="F32" s="186"/>
      <c r="G32" s="186"/>
      <c r="H32" s="186"/>
      <c r="I32" s="186"/>
      <c r="J32" s="186"/>
      <c r="K32" s="186">
        <v>0.03</v>
      </c>
      <c r="L32" s="186"/>
      <c r="M32" s="186"/>
      <c r="N32" s="186"/>
      <c r="O32" s="186"/>
      <c r="P32" s="186"/>
      <c r="Q32" s="186"/>
      <c r="R32" s="186"/>
      <c r="S32" s="186"/>
      <c r="T32" s="186"/>
      <c r="U32" s="186">
        <v>0.01</v>
      </c>
      <c r="V32" s="7">
        <f t="shared" si="0"/>
        <v>0.04</v>
      </c>
      <c r="W32" s="8">
        <f t="shared" si="1"/>
        <v>0.94000000000000006</v>
      </c>
      <c r="X32" s="2">
        <f t="shared" si="2"/>
        <v>50</v>
      </c>
    </row>
    <row r="33" spans="1:24" s="19" customFormat="1" ht="15.95" customHeight="1" x14ac:dyDescent="0.25">
      <c r="A33" s="12" t="s">
        <v>40</v>
      </c>
      <c r="B33" s="82" t="s">
        <v>1084</v>
      </c>
      <c r="C33" s="866" t="s">
        <v>380</v>
      </c>
      <c r="D33" s="101">
        <v>0.9</v>
      </c>
      <c r="E33" s="186"/>
      <c r="F33" s="186"/>
      <c r="G33" s="186"/>
      <c r="H33" s="186"/>
      <c r="I33" s="186"/>
      <c r="J33" s="186"/>
      <c r="K33" s="186">
        <v>0.03</v>
      </c>
      <c r="L33" s="186"/>
      <c r="M33" s="186"/>
      <c r="N33" s="186"/>
      <c r="O33" s="186"/>
      <c r="P33" s="186"/>
      <c r="Q33" s="186"/>
      <c r="R33" s="186"/>
      <c r="S33" s="186"/>
      <c r="T33" s="186"/>
      <c r="U33" s="186"/>
      <c r="V33" s="7">
        <f t="shared" si="0"/>
        <v>0.03</v>
      </c>
      <c r="W33" s="8">
        <f t="shared" si="1"/>
        <v>0.93</v>
      </c>
      <c r="X33" s="2">
        <f t="shared" si="2"/>
        <v>50</v>
      </c>
    </row>
    <row r="34" spans="1:24" ht="16.5" x14ac:dyDescent="0.25">
      <c r="A34" s="231" t="s">
        <v>340</v>
      </c>
      <c r="B34" s="232" t="s">
        <v>341</v>
      </c>
      <c r="C34" s="233"/>
      <c r="D34" s="234"/>
      <c r="E34" s="235"/>
      <c r="F34" s="236"/>
      <c r="G34" s="516"/>
      <c r="H34" s="516"/>
      <c r="I34" s="516"/>
      <c r="J34" s="516"/>
      <c r="K34" s="516"/>
      <c r="L34" s="516"/>
      <c r="M34" s="516"/>
      <c r="N34" s="516"/>
      <c r="O34" s="516"/>
      <c r="P34" s="516"/>
      <c r="Q34" s="516"/>
      <c r="R34" s="516"/>
      <c r="S34" s="516"/>
      <c r="T34" s="516"/>
      <c r="U34" s="516"/>
      <c r="V34" s="516"/>
      <c r="W34" s="516"/>
      <c r="X34" s="516"/>
    </row>
    <row r="35" spans="1:24" s="19" customFormat="1" ht="15.95" customHeight="1" x14ac:dyDescent="0.25">
      <c r="A35" s="237" t="s">
        <v>16</v>
      </c>
      <c r="B35" s="238" t="s">
        <v>343</v>
      </c>
      <c r="C35" s="239">
        <v>11100000742</v>
      </c>
      <c r="D35" s="240">
        <v>0.9</v>
      </c>
      <c r="E35" s="241"/>
      <c r="F35" s="241">
        <v>0.01</v>
      </c>
      <c r="G35" s="241"/>
      <c r="H35" s="241"/>
      <c r="I35" s="241"/>
      <c r="J35" s="241"/>
      <c r="K35" s="241">
        <v>0.02</v>
      </c>
      <c r="L35" s="241"/>
      <c r="M35" s="241"/>
      <c r="N35" s="241">
        <v>0.02</v>
      </c>
      <c r="O35" s="187"/>
      <c r="P35" s="187"/>
      <c r="Q35" s="187"/>
      <c r="R35" s="187"/>
      <c r="S35" s="187"/>
      <c r="T35" s="187"/>
      <c r="U35" s="187"/>
      <c r="V35" s="242">
        <f t="shared" ref="V35:V52" si="3">IF(SUM(E35:N35)&gt;5%,5%,SUM(E35:N35))+IF(SUM(O35:U35)&gt;5%,5%,SUM(O35:U35))</f>
        <v>0.05</v>
      </c>
      <c r="W35" s="243">
        <f t="shared" ref="W35:W52" si="4">D35+V35</f>
        <v>0.95000000000000007</v>
      </c>
      <c r="X35" s="244">
        <f t="shared" ref="X35:X52" si="5">IF(95%&lt;=W35,60,IF(AND(90%&lt;=W35,W35&lt;95%),50,IF(AND(80%&lt;=W35,W35&lt;90%),40,IF(AND(75%&lt;=W35,W35&lt;80%),30,IF(AND(70%&lt;=W35,W35&lt;75%),20,IF(W35&lt;70%,0,""))))))</f>
        <v>60</v>
      </c>
    </row>
    <row r="36" spans="1:24" s="19" customFormat="1" ht="15.95" customHeight="1" x14ac:dyDescent="0.25">
      <c r="A36" s="237" t="s">
        <v>17</v>
      </c>
      <c r="B36" s="245" t="s">
        <v>344</v>
      </c>
      <c r="C36" s="239">
        <v>11100000704</v>
      </c>
      <c r="D36" s="240">
        <v>0.9</v>
      </c>
      <c r="E36" s="241"/>
      <c r="F36" s="241"/>
      <c r="G36" s="241"/>
      <c r="H36" s="241"/>
      <c r="I36" s="241"/>
      <c r="J36" s="241"/>
      <c r="K36" s="241">
        <v>0.02</v>
      </c>
      <c r="L36" s="241"/>
      <c r="M36" s="241"/>
      <c r="N36" s="241"/>
      <c r="O36" s="187">
        <v>0.02</v>
      </c>
      <c r="P36" s="187">
        <v>0.01</v>
      </c>
      <c r="Q36" s="187">
        <v>0.02</v>
      </c>
      <c r="R36" s="187"/>
      <c r="S36" s="187"/>
      <c r="T36" s="187"/>
      <c r="U36" s="187"/>
      <c r="V36" s="242">
        <f t="shared" si="3"/>
        <v>7.0000000000000007E-2</v>
      </c>
      <c r="W36" s="243">
        <f t="shared" si="4"/>
        <v>0.97</v>
      </c>
      <c r="X36" s="244">
        <f t="shared" si="5"/>
        <v>60</v>
      </c>
    </row>
    <row r="37" spans="1:24" s="19" customFormat="1" ht="15.95" customHeight="1" x14ac:dyDescent="0.25">
      <c r="A37" s="237" t="s">
        <v>18</v>
      </c>
      <c r="B37" s="245" t="s">
        <v>345</v>
      </c>
      <c r="C37" s="239">
        <v>11100000751</v>
      </c>
      <c r="D37" s="240">
        <v>0.9</v>
      </c>
      <c r="E37" s="241">
        <v>0.01</v>
      </c>
      <c r="F37" s="241"/>
      <c r="G37" s="241"/>
      <c r="H37" s="241"/>
      <c r="I37" s="241"/>
      <c r="J37" s="241"/>
      <c r="K37" s="241">
        <v>0.02</v>
      </c>
      <c r="L37" s="241"/>
      <c r="M37" s="241"/>
      <c r="N37" s="241"/>
      <c r="O37" s="187">
        <v>0.02</v>
      </c>
      <c r="P37" s="187">
        <v>0.01</v>
      </c>
      <c r="Q37" s="187">
        <v>0.02</v>
      </c>
      <c r="R37" s="187"/>
      <c r="S37" s="187"/>
      <c r="T37" s="187"/>
      <c r="U37" s="187"/>
      <c r="V37" s="242">
        <f t="shared" si="3"/>
        <v>0.08</v>
      </c>
      <c r="W37" s="243">
        <f t="shared" si="4"/>
        <v>0.98</v>
      </c>
      <c r="X37" s="244">
        <f t="shared" si="5"/>
        <v>60</v>
      </c>
    </row>
    <row r="38" spans="1:24" s="19" customFormat="1" ht="15.95" customHeight="1" x14ac:dyDescent="0.25">
      <c r="A38" s="237" t="s">
        <v>19</v>
      </c>
      <c r="B38" s="245" t="s">
        <v>351</v>
      </c>
      <c r="C38" s="239">
        <v>11100000789</v>
      </c>
      <c r="D38" s="240">
        <v>0.9</v>
      </c>
      <c r="E38" s="241">
        <v>0.01</v>
      </c>
      <c r="F38" s="241"/>
      <c r="G38" s="241"/>
      <c r="H38" s="241"/>
      <c r="I38" s="241"/>
      <c r="J38" s="241"/>
      <c r="K38" s="241">
        <v>0.02</v>
      </c>
      <c r="L38" s="241"/>
      <c r="M38" s="241"/>
      <c r="N38" s="241"/>
      <c r="O38" s="187">
        <v>0.02</v>
      </c>
      <c r="P38" s="187">
        <v>0.01</v>
      </c>
      <c r="Q38" s="187">
        <v>0.02</v>
      </c>
      <c r="R38" s="187"/>
      <c r="S38" s="187"/>
      <c r="T38" s="187"/>
      <c r="U38" s="187"/>
      <c r="V38" s="242">
        <f t="shared" si="3"/>
        <v>0.08</v>
      </c>
      <c r="W38" s="243">
        <f t="shared" si="4"/>
        <v>0.98</v>
      </c>
      <c r="X38" s="244">
        <f t="shared" si="5"/>
        <v>60</v>
      </c>
    </row>
    <row r="39" spans="1:24" s="19" customFormat="1" ht="15.95" customHeight="1" x14ac:dyDescent="0.25">
      <c r="A39" s="237" t="s">
        <v>20</v>
      </c>
      <c r="B39" s="245" t="s">
        <v>346</v>
      </c>
      <c r="C39" s="239">
        <v>11100115721</v>
      </c>
      <c r="D39" s="240">
        <v>0.9</v>
      </c>
      <c r="E39" s="241">
        <v>0.01</v>
      </c>
      <c r="F39" s="241"/>
      <c r="G39" s="241"/>
      <c r="H39" s="241"/>
      <c r="I39" s="241"/>
      <c r="J39" s="241"/>
      <c r="K39" s="241">
        <v>0.02</v>
      </c>
      <c r="L39" s="241"/>
      <c r="M39" s="241"/>
      <c r="N39" s="241"/>
      <c r="O39" s="187">
        <v>0.02</v>
      </c>
      <c r="P39" s="187"/>
      <c r="Q39" s="187">
        <v>0.02</v>
      </c>
      <c r="R39" s="187"/>
      <c r="S39" s="187"/>
      <c r="T39" s="187"/>
      <c r="U39" s="187"/>
      <c r="V39" s="242">
        <f t="shared" si="3"/>
        <v>7.0000000000000007E-2</v>
      </c>
      <c r="W39" s="243">
        <f t="shared" si="4"/>
        <v>0.97</v>
      </c>
      <c r="X39" s="244">
        <f t="shared" si="5"/>
        <v>60</v>
      </c>
    </row>
    <row r="40" spans="1:24" s="19" customFormat="1" ht="15.95" customHeight="1" x14ac:dyDescent="0.25">
      <c r="A40" s="237" t="s">
        <v>21</v>
      </c>
      <c r="B40" s="245" t="s">
        <v>347</v>
      </c>
      <c r="C40" s="239">
        <v>11100110014</v>
      </c>
      <c r="D40" s="240">
        <v>0.9</v>
      </c>
      <c r="E40" s="241">
        <v>0.01</v>
      </c>
      <c r="F40" s="241"/>
      <c r="G40" s="241"/>
      <c r="H40" s="241"/>
      <c r="I40" s="241"/>
      <c r="J40" s="241"/>
      <c r="K40" s="241">
        <v>0.02</v>
      </c>
      <c r="L40" s="241"/>
      <c r="M40" s="241"/>
      <c r="N40" s="241"/>
      <c r="O40" s="187">
        <v>0.02</v>
      </c>
      <c r="P40" s="187"/>
      <c r="Q40" s="187">
        <v>0.02</v>
      </c>
      <c r="R40" s="187"/>
      <c r="S40" s="187"/>
      <c r="T40" s="187"/>
      <c r="U40" s="187"/>
      <c r="V40" s="242">
        <f t="shared" si="3"/>
        <v>7.0000000000000007E-2</v>
      </c>
      <c r="W40" s="243">
        <f t="shared" si="4"/>
        <v>0.97</v>
      </c>
      <c r="X40" s="244">
        <f t="shared" si="5"/>
        <v>60</v>
      </c>
    </row>
    <row r="41" spans="1:24" s="19" customFormat="1" ht="15.95" customHeight="1" x14ac:dyDescent="0.25">
      <c r="A41" s="237" t="s">
        <v>22</v>
      </c>
      <c r="B41" s="245" t="s">
        <v>348</v>
      </c>
      <c r="C41" s="239">
        <v>11100115717</v>
      </c>
      <c r="D41" s="240">
        <v>0.9</v>
      </c>
      <c r="E41" s="241"/>
      <c r="F41" s="241"/>
      <c r="G41" s="241"/>
      <c r="H41" s="241"/>
      <c r="I41" s="241"/>
      <c r="J41" s="241"/>
      <c r="K41" s="241">
        <v>0.02</v>
      </c>
      <c r="L41" s="241"/>
      <c r="M41" s="241"/>
      <c r="N41" s="241"/>
      <c r="O41" s="187">
        <v>0.02</v>
      </c>
      <c r="P41" s="187"/>
      <c r="Q41" s="187">
        <v>0.02</v>
      </c>
      <c r="R41" s="187"/>
      <c r="S41" s="187"/>
      <c r="T41" s="187"/>
      <c r="U41" s="187"/>
      <c r="V41" s="242">
        <f t="shared" si="3"/>
        <v>0.06</v>
      </c>
      <c r="W41" s="243">
        <f t="shared" si="4"/>
        <v>0.96</v>
      </c>
      <c r="X41" s="244">
        <f t="shared" si="5"/>
        <v>60</v>
      </c>
    </row>
    <row r="42" spans="1:24" s="19" customFormat="1" ht="15.95" customHeight="1" x14ac:dyDescent="0.25">
      <c r="A42" s="237" t="s">
        <v>23</v>
      </c>
      <c r="B42" s="245" t="s">
        <v>349</v>
      </c>
      <c r="C42" s="239">
        <v>11100000741</v>
      </c>
      <c r="D42" s="240">
        <v>0.9</v>
      </c>
      <c r="E42" s="241">
        <v>0.01</v>
      </c>
      <c r="F42" s="241"/>
      <c r="G42" s="241"/>
      <c r="H42" s="241"/>
      <c r="I42" s="241"/>
      <c r="J42" s="241"/>
      <c r="K42" s="241">
        <v>0.02</v>
      </c>
      <c r="L42" s="241"/>
      <c r="M42" s="241"/>
      <c r="N42" s="241"/>
      <c r="O42" s="187">
        <v>0.02</v>
      </c>
      <c r="P42" s="187"/>
      <c r="Q42" s="187">
        <v>0.02</v>
      </c>
      <c r="R42" s="187"/>
      <c r="S42" s="187"/>
      <c r="T42" s="187"/>
      <c r="U42" s="187"/>
      <c r="V42" s="242">
        <f t="shared" si="3"/>
        <v>7.0000000000000007E-2</v>
      </c>
      <c r="W42" s="243">
        <f t="shared" si="4"/>
        <v>0.97</v>
      </c>
      <c r="X42" s="244">
        <f t="shared" si="5"/>
        <v>60</v>
      </c>
    </row>
    <row r="43" spans="1:24" s="19" customFormat="1" ht="15.95" customHeight="1" x14ac:dyDescent="0.25">
      <c r="A43" s="237" t="s">
        <v>24</v>
      </c>
      <c r="B43" s="245" t="s">
        <v>350</v>
      </c>
      <c r="C43" s="239">
        <v>11100071600</v>
      </c>
      <c r="D43" s="240">
        <v>0.9</v>
      </c>
      <c r="E43" s="241">
        <v>0.01</v>
      </c>
      <c r="F43" s="241">
        <v>0.01</v>
      </c>
      <c r="G43" s="241"/>
      <c r="H43" s="241"/>
      <c r="I43" s="241"/>
      <c r="J43" s="241"/>
      <c r="K43" s="241">
        <v>0.02</v>
      </c>
      <c r="L43" s="241"/>
      <c r="M43" s="241"/>
      <c r="N43" s="241"/>
      <c r="O43" s="187">
        <v>0.02</v>
      </c>
      <c r="P43" s="187"/>
      <c r="Q43" s="187">
        <v>0.02</v>
      </c>
      <c r="R43" s="187"/>
      <c r="S43" s="187"/>
      <c r="T43" s="187"/>
      <c r="U43" s="187"/>
      <c r="V43" s="242">
        <f t="shared" si="3"/>
        <v>0.08</v>
      </c>
      <c r="W43" s="243">
        <f t="shared" si="4"/>
        <v>0.98</v>
      </c>
      <c r="X43" s="244">
        <f t="shared" si="5"/>
        <v>60</v>
      </c>
    </row>
    <row r="44" spans="1:24" s="19" customFormat="1" ht="15.95" customHeight="1" x14ac:dyDescent="0.25">
      <c r="A44" s="237" t="s">
        <v>25</v>
      </c>
      <c r="B44" s="245" t="s">
        <v>354</v>
      </c>
      <c r="C44" s="239">
        <v>11100000772</v>
      </c>
      <c r="D44" s="240">
        <v>0.9</v>
      </c>
      <c r="E44" s="241">
        <v>0.01</v>
      </c>
      <c r="F44" s="241"/>
      <c r="G44" s="241"/>
      <c r="H44" s="241"/>
      <c r="I44" s="241"/>
      <c r="J44" s="241"/>
      <c r="K44" s="241">
        <v>0.02</v>
      </c>
      <c r="L44" s="241"/>
      <c r="M44" s="241">
        <v>0.02</v>
      </c>
      <c r="N44" s="241"/>
      <c r="O44" s="187"/>
      <c r="P44" s="187"/>
      <c r="Q44" s="187">
        <v>0.02</v>
      </c>
      <c r="R44" s="187"/>
      <c r="S44" s="187"/>
      <c r="T44" s="187"/>
      <c r="U44" s="187"/>
      <c r="V44" s="242">
        <f t="shared" si="3"/>
        <v>7.0000000000000007E-2</v>
      </c>
      <c r="W44" s="246">
        <f t="shared" si="4"/>
        <v>0.97</v>
      </c>
      <c r="X44" s="247">
        <f t="shared" si="5"/>
        <v>60</v>
      </c>
    </row>
    <row r="45" spans="1:24" s="19" customFormat="1" ht="15.95" customHeight="1" x14ac:dyDescent="0.25">
      <c r="A45" s="237" t="s">
        <v>26</v>
      </c>
      <c r="B45" s="245" t="s">
        <v>352</v>
      </c>
      <c r="C45" s="239">
        <v>11100000812</v>
      </c>
      <c r="D45" s="240">
        <v>0.9</v>
      </c>
      <c r="E45" s="241"/>
      <c r="F45" s="241"/>
      <c r="G45" s="241"/>
      <c r="H45" s="241"/>
      <c r="I45" s="241"/>
      <c r="J45" s="241"/>
      <c r="K45" s="241">
        <v>0.02</v>
      </c>
      <c r="L45" s="241"/>
      <c r="M45" s="241"/>
      <c r="N45" s="241"/>
      <c r="O45" s="187"/>
      <c r="P45" s="187">
        <v>0.01</v>
      </c>
      <c r="Q45" s="187">
        <v>0.02</v>
      </c>
      <c r="R45" s="187"/>
      <c r="S45" s="187"/>
      <c r="T45" s="187"/>
      <c r="U45" s="187"/>
      <c r="V45" s="242">
        <f t="shared" si="3"/>
        <v>0.05</v>
      </c>
      <c r="W45" s="246">
        <f t="shared" si="4"/>
        <v>0.95000000000000007</v>
      </c>
      <c r="X45" s="247">
        <f t="shared" si="5"/>
        <v>60</v>
      </c>
    </row>
    <row r="46" spans="1:24" s="19" customFormat="1" ht="15.95" customHeight="1" x14ac:dyDescent="0.25">
      <c r="A46" s="237" t="s">
        <v>27</v>
      </c>
      <c r="B46" s="245" t="s">
        <v>353</v>
      </c>
      <c r="C46" s="239">
        <v>11100071602</v>
      </c>
      <c r="D46" s="240">
        <v>0.9</v>
      </c>
      <c r="E46" s="241"/>
      <c r="F46" s="241">
        <v>0.01</v>
      </c>
      <c r="G46" s="241"/>
      <c r="H46" s="241"/>
      <c r="I46" s="241"/>
      <c r="J46" s="241"/>
      <c r="K46" s="241">
        <v>0.02</v>
      </c>
      <c r="L46" s="241"/>
      <c r="M46" s="241"/>
      <c r="N46" s="241">
        <v>0.02</v>
      </c>
      <c r="O46" s="187"/>
      <c r="P46" s="187"/>
      <c r="Q46" s="187"/>
      <c r="R46" s="187"/>
      <c r="S46" s="187"/>
      <c r="T46" s="187"/>
      <c r="U46" s="187"/>
      <c r="V46" s="242">
        <f t="shared" si="3"/>
        <v>0.05</v>
      </c>
      <c r="W46" s="246">
        <f t="shared" si="4"/>
        <v>0.95000000000000007</v>
      </c>
      <c r="X46" s="247">
        <f t="shared" si="5"/>
        <v>60</v>
      </c>
    </row>
    <row r="47" spans="1:24" s="19" customFormat="1" ht="15.95" customHeight="1" x14ac:dyDescent="0.25">
      <c r="A47" s="237" t="s">
        <v>28</v>
      </c>
      <c r="B47" s="245" t="s">
        <v>355</v>
      </c>
      <c r="C47" s="239" t="s">
        <v>383</v>
      </c>
      <c r="D47" s="240">
        <v>0.9</v>
      </c>
      <c r="E47" s="241">
        <v>0.01</v>
      </c>
      <c r="F47" s="241"/>
      <c r="G47" s="241"/>
      <c r="H47" s="241"/>
      <c r="I47" s="241"/>
      <c r="J47" s="241"/>
      <c r="K47" s="241">
        <v>0.02</v>
      </c>
      <c r="L47" s="241"/>
      <c r="M47" s="241"/>
      <c r="N47" s="241"/>
      <c r="O47" s="187">
        <v>0.02</v>
      </c>
      <c r="P47" s="187"/>
      <c r="Q47" s="187">
        <v>0.02</v>
      </c>
      <c r="R47" s="187"/>
      <c r="S47" s="187"/>
      <c r="T47" s="187"/>
      <c r="U47" s="187"/>
      <c r="V47" s="242">
        <f t="shared" si="3"/>
        <v>7.0000000000000007E-2</v>
      </c>
      <c r="W47" s="246">
        <f t="shared" si="4"/>
        <v>0.97</v>
      </c>
      <c r="X47" s="247">
        <f t="shared" si="5"/>
        <v>60</v>
      </c>
    </row>
    <row r="48" spans="1:24" s="19" customFormat="1" ht="15.95" customHeight="1" x14ac:dyDescent="0.25">
      <c r="A48" s="237" t="s">
        <v>29</v>
      </c>
      <c r="B48" s="248" t="s">
        <v>543</v>
      </c>
      <c r="C48" s="239" t="s">
        <v>384</v>
      </c>
      <c r="D48" s="240">
        <v>0.9</v>
      </c>
      <c r="E48" s="241">
        <v>0.01</v>
      </c>
      <c r="F48" s="241"/>
      <c r="G48" s="241"/>
      <c r="H48" s="241"/>
      <c r="I48" s="241"/>
      <c r="J48" s="241"/>
      <c r="K48" s="241">
        <v>0.02</v>
      </c>
      <c r="L48" s="241"/>
      <c r="M48" s="241"/>
      <c r="N48" s="241"/>
      <c r="O48" s="187">
        <v>0.02</v>
      </c>
      <c r="P48" s="187"/>
      <c r="Q48" s="187"/>
      <c r="R48" s="187"/>
      <c r="S48" s="187"/>
      <c r="T48" s="187"/>
      <c r="U48" s="187"/>
      <c r="V48" s="242">
        <f t="shared" si="3"/>
        <v>0.05</v>
      </c>
      <c r="W48" s="246">
        <f t="shared" si="4"/>
        <v>0.95000000000000007</v>
      </c>
      <c r="X48" s="247">
        <f t="shared" si="5"/>
        <v>60</v>
      </c>
    </row>
    <row r="49" spans="1:24" s="19" customFormat="1" ht="15.95" customHeight="1" x14ac:dyDescent="0.25">
      <c r="A49" s="237" t="s">
        <v>30</v>
      </c>
      <c r="B49" s="245" t="s">
        <v>356</v>
      </c>
      <c r="C49" s="239" t="s">
        <v>385</v>
      </c>
      <c r="D49" s="240">
        <v>0.9</v>
      </c>
      <c r="E49" s="241">
        <v>0.01</v>
      </c>
      <c r="F49" s="241"/>
      <c r="G49" s="241"/>
      <c r="H49" s="241"/>
      <c r="I49" s="241"/>
      <c r="J49" s="241"/>
      <c r="K49" s="241">
        <v>0.02</v>
      </c>
      <c r="L49" s="241"/>
      <c r="M49" s="241"/>
      <c r="N49" s="241"/>
      <c r="O49" s="187">
        <v>0.02</v>
      </c>
      <c r="P49" s="187"/>
      <c r="Q49" s="187"/>
      <c r="R49" s="187"/>
      <c r="S49" s="187"/>
      <c r="T49" s="187"/>
      <c r="U49" s="187"/>
      <c r="V49" s="242">
        <f t="shared" si="3"/>
        <v>0.05</v>
      </c>
      <c r="W49" s="246">
        <f t="shared" si="4"/>
        <v>0.95000000000000007</v>
      </c>
      <c r="X49" s="247">
        <f t="shared" si="5"/>
        <v>60</v>
      </c>
    </row>
    <row r="50" spans="1:24" s="19" customFormat="1" ht="15.95" customHeight="1" x14ac:dyDescent="0.25">
      <c r="A50" s="237" t="s">
        <v>31</v>
      </c>
      <c r="B50" s="249" t="s">
        <v>357</v>
      </c>
      <c r="C50" s="250" t="s">
        <v>386</v>
      </c>
      <c r="D50" s="240">
        <v>0.9</v>
      </c>
      <c r="E50" s="241"/>
      <c r="F50" s="241">
        <v>0.01</v>
      </c>
      <c r="G50" s="241"/>
      <c r="H50" s="241"/>
      <c r="I50" s="241"/>
      <c r="J50" s="241"/>
      <c r="K50" s="241">
        <v>0.02</v>
      </c>
      <c r="L50" s="241"/>
      <c r="M50" s="241"/>
      <c r="N50" s="241"/>
      <c r="O50" s="187">
        <v>0.02</v>
      </c>
      <c r="P50" s="187"/>
      <c r="Q50" s="187"/>
      <c r="R50" s="187"/>
      <c r="S50" s="187"/>
      <c r="T50" s="187"/>
      <c r="U50" s="187"/>
      <c r="V50" s="242">
        <f t="shared" si="3"/>
        <v>0.05</v>
      </c>
      <c r="W50" s="246">
        <f t="shared" si="4"/>
        <v>0.95000000000000007</v>
      </c>
      <c r="X50" s="247">
        <f t="shared" si="5"/>
        <v>60</v>
      </c>
    </row>
    <row r="51" spans="1:24" s="19" customFormat="1" ht="15.95" customHeight="1" x14ac:dyDescent="0.25">
      <c r="A51" s="237" t="s">
        <v>32</v>
      </c>
      <c r="B51" s="249" t="s">
        <v>358</v>
      </c>
      <c r="C51" s="250" t="s">
        <v>387</v>
      </c>
      <c r="D51" s="240">
        <v>0.9</v>
      </c>
      <c r="E51" s="241"/>
      <c r="F51" s="241"/>
      <c r="G51" s="241"/>
      <c r="H51" s="241"/>
      <c r="I51" s="241"/>
      <c r="J51" s="241"/>
      <c r="K51" s="241">
        <v>0.02</v>
      </c>
      <c r="L51" s="241"/>
      <c r="M51" s="241"/>
      <c r="N51" s="241"/>
      <c r="O51" s="187"/>
      <c r="P51" s="187">
        <v>0.01</v>
      </c>
      <c r="Q51" s="187">
        <v>0.02</v>
      </c>
      <c r="R51" s="187"/>
      <c r="S51" s="187"/>
      <c r="T51" s="187"/>
      <c r="U51" s="187"/>
      <c r="V51" s="242">
        <f t="shared" si="3"/>
        <v>0.05</v>
      </c>
      <c r="W51" s="246">
        <f t="shared" si="4"/>
        <v>0.95000000000000007</v>
      </c>
      <c r="X51" s="247">
        <f t="shared" si="5"/>
        <v>60</v>
      </c>
    </row>
    <row r="52" spans="1:24" s="19" customFormat="1" ht="15.95" customHeight="1" x14ac:dyDescent="0.25">
      <c r="A52" s="237" t="s">
        <v>33</v>
      </c>
      <c r="B52" s="249" t="s">
        <v>359</v>
      </c>
      <c r="C52" s="250" t="s">
        <v>388</v>
      </c>
      <c r="D52" s="240">
        <v>0.9</v>
      </c>
      <c r="E52" s="241"/>
      <c r="F52" s="241"/>
      <c r="G52" s="241"/>
      <c r="H52" s="241"/>
      <c r="I52" s="241"/>
      <c r="J52" s="241"/>
      <c r="K52" s="241">
        <v>0.02</v>
      </c>
      <c r="L52" s="241"/>
      <c r="M52" s="241"/>
      <c r="N52" s="241"/>
      <c r="O52" s="187"/>
      <c r="P52" s="187">
        <v>0.01</v>
      </c>
      <c r="Q52" s="187">
        <v>0.02</v>
      </c>
      <c r="R52" s="187"/>
      <c r="S52" s="187"/>
      <c r="T52" s="187"/>
      <c r="U52" s="187"/>
      <c r="V52" s="242">
        <f t="shared" si="3"/>
        <v>0.05</v>
      </c>
      <c r="W52" s="246">
        <f t="shared" si="4"/>
        <v>0.95000000000000007</v>
      </c>
      <c r="X52" s="247">
        <f t="shared" si="5"/>
        <v>60</v>
      </c>
    </row>
    <row r="53" spans="1:24" ht="21" customHeight="1" x14ac:dyDescent="0.25">
      <c r="A53" s="68" t="s">
        <v>394</v>
      </c>
      <c r="B53" s="517" t="s">
        <v>395</v>
      </c>
      <c r="C53" s="518"/>
      <c r="D53" s="518"/>
      <c r="E53" s="518"/>
      <c r="F53" s="518"/>
      <c r="G53" s="518"/>
      <c r="H53" s="518"/>
      <c r="I53" s="518"/>
      <c r="J53" s="518"/>
      <c r="K53" s="518"/>
      <c r="L53" s="518"/>
      <c r="M53" s="518"/>
      <c r="N53" s="518"/>
      <c r="O53" s="518"/>
      <c r="P53" s="518"/>
      <c r="Q53" s="518"/>
      <c r="R53" s="518"/>
      <c r="S53" s="518"/>
      <c r="T53" s="518"/>
      <c r="U53" s="518"/>
      <c r="V53" s="518"/>
      <c r="W53" s="518"/>
      <c r="X53" s="518"/>
    </row>
    <row r="54" spans="1:24" s="278" customFormat="1" ht="15.95" customHeight="1" x14ac:dyDescent="0.3">
      <c r="A54" s="237" t="s">
        <v>16</v>
      </c>
      <c r="B54" s="275" t="s">
        <v>59</v>
      </c>
      <c r="C54" s="276">
        <v>11100066861</v>
      </c>
      <c r="D54" s="240">
        <v>0.9</v>
      </c>
      <c r="E54" s="187">
        <v>0.01</v>
      </c>
      <c r="F54" s="187">
        <v>0.01</v>
      </c>
      <c r="G54" s="187"/>
      <c r="H54" s="187"/>
      <c r="I54" s="187"/>
      <c r="J54" s="187"/>
      <c r="K54" s="187">
        <v>0.02</v>
      </c>
      <c r="L54" s="187"/>
      <c r="M54" s="187"/>
      <c r="N54" s="187">
        <v>0.01</v>
      </c>
      <c r="O54" s="187"/>
      <c r="P54" s="187">
        <v>0.02</v>
      </c>
      <c r="Q54" s="187"/>
      <c r="R54" s="187"/>
      <c r="S54" s="187"/>
      <c r="T54" s="187"/>
      <c r="U54" s="187"/>
      <c r="V54" s="277">
        <f t="shared" ref="V54:V60" si="6">IF(SUM(E54:N54)&gt;5%,5%,SUM(E54:N54))+IF(SUM(O54:U54)&gt;5%,5%,SUM(O54:U54))</f>
        <v>7.0000000000000007E-2</v>
      </c>
      <c r="W54" s="246">
        <f t="shared" ref="W54:W60" si="7">D54+V54</f>
        <v>0.97</v>
      </c>
      <c r="X54" s="247">
        <f>IF(95%&lt;=W54,60,IF(AND(90%&lt;=W54,W54&lt;95%),50,IF(AND(80%&lt;=W54,W54&lt;90%),40,IF(AND(75%&lt;=W54,W54&lt;80%),30,IF(AND(70%&lt;=W54,W54&lt;75%),20,IF(W54&lt;70%,0,""))))))</f>
        <v>60</v>
      </c>
    </row>
    <row r="55" spans="1:24" s="278" customFormat="1" ht="15.95" customHeight="1" x14ac:dyDescent="0.3">
      <c r="A55" s="237" t="s">
        <v>17</v>
      </c>
      <c r="B55" s="279" t="s">
        <v>60</v>
      </c>
      <c r="C55" s="276">
        <v>11100000701</v>
      </c>
      <c r="D55" s="240">
        <v>0.9</v>
      </c>
      <c r="E55" s="187"/>
      <c r="F55" s="187"/>
      <c r="G55" s="187"/>
      <c r="H55" s="187"/>
      <c r="I55" s="187"/>
      <c r="J55" s="187"/>
      <c r="K55" s="187">
        <v>0.02</v>
      </c>
      <c r="L55" s="187"/>
      <c r="M55" s="187"/>
      <c r="N55" s="187"/>
      <c r="O55" s="187">
        <v>0.02</v>
      </c>
      <c r="P55" s="187">
        <v>0.02</v>
      </c>
      <c r="Q55" s="187">
        <v>0.01</v>
      </c>
      <c r="R55" s="187"/>
      <c r="S55" s="187"/>
      <c r="T55" s="187"/>
      <c r="U55" s="187"/>
      <c r="V55" s="277">
        <f t="shared" si="6"/>
        <v>7.0000000000000007E-2</v>
      </c>
      <c r="W55" s="246">
        <f t="shared" si="7"/>
        <v>0.97</v>
      </c>
      <c r="X55" s="247">
        <f t="shared" ref="X55:X60" si="8">IF(95%&lt;=W55,60,IF(AND(90%&lt;=W55,W55&lt;95%),50,IF(AND(80%&lt;=W55,W55&lt;90%),40,IF(AND(75%&lt;=W55,W55&lt;80%),30,IF(AND(70%&lt;=W55,W55&lt;75%),20,IF(W55&lt;70%,0,""))))))</f>
        <v>60</v>
      </c>
    </row>
    <row r="56" spans="1:24" s="278" customFormat="1" ht="15.95" customHeight="1" x14ac:dyDescent="0.3">
      <c r="A56" s="237" t="s">
        <v>18</v>
      </c>
      <c r="B56" s="280" t="s">
        <v>61</v>
      </c>
      <c r="C56" s="276">
        <v>11100122989</v>
      </c>
      <c r="D56" s="240">
        <v>0.9</v>
      </c>
      <c r="E56" s="187"/>
      <c r="F56" s="187"/>
      <c r="G56" s="187"/>
      <c r="H56" s="187"/>
      <c r="I56" s="187"/>
      <c r="J56" s="187"/>
      <c r="K56" s="187"/>
      <c r="L56" s="187"/>
      <c r="M56" s="187"/>
      <c r="N56" s="187"/>
      <c r="O56" s="187">
        <v>0.01</v>
      </c>
      <c r="P56" s="187"/>
      <c r="Q56" s="187">
        <v>0.01</v>
      </c>
      <c r="R56" s="187"/>
      <c r="S56" s="187"/>
      <c r="T56" s="187"/>
      <c r="U56" s="187"/>
      <c r="V56" s="277">
        <f t="shared" si="6"/>
        <v>0.02</v>
      </c>
      <c r="W56" s="246">
        <f t="shared" si="7"/>
        <v>0.92</v>
      </c>
      <c r="X56" s="247">
        <f t="shared" si="8"/>
        <v>50</v>
      </c>
    </row>
    <row r="57" spans="1:24" s="278" customFormat="1" ht="15.95" customHeight="1" x14ac:dyDescent="0.3">
      <c r="A57" s="237" t="s">
        <v>19</v>
      </c>
      <c r="B57" s="275" t="s">
        <v>62</v>
      </c>
      <c r="C57" s="276">
        <v>40800000245</v>
      </c>
      <c r="D57" s="240">
        <v>0.9</v>
      </c>
      <c r="E57" s="187">
        <v>0.01</v>
      </c>
      <c r="F57" s="187"/>
      <c r="G57" s="187"/>
      <c r="H57" s="187"/>
      <c r="I57" s="187"/>
      <c r="J57" s="187"/>
      <c r="K57" s="187">
        <v>0.02</v>
      </c>
      <c r="L57" s="187"/>
      <c r="M57" s="187"/>
      <c r="N57" s="187"/>
      <c r="O57" s="187">
        <v>0.01</v>
      </c>
      <c r="P57" s="187">
        <v>0.02</v>
      </c>
      <c r="Q57" s="187">
        <v>0.01</v>
      </c>
      <c r="R57" s="187"/>
      <c r="S57" s="187"/>
      <c r="T57" s="187"/>
      <c r="U57" s="187"/>
      <c r="V57" s="277">
        <f t="shared" si="6"/>
        <v>7.0000000000000007E-2</v>
      </c>
      <c r="W57" s="246">
        <f t="shared" si="7"/>
        <v>0.97</v>
      </c>
      <c r="X57" s="247">
        <f t="shared" si="8"/>
        <v>60</v>
      </c>
    </row>
    <row r="58" spans="1:24" s="278" customFormat="1" ht="15.95" customHeight="1" x14ac:dyDescent="0.3">
      <c r="A58" s="237" t="s">
        <v>20</v>
      </c>
      <c r="B58" s="281" t="s">
        <v>63</v>
      </c>
      <c r="C58" s="276">
        <v>50700000482</v>
      </c>
      <c r="D58" s="240">
        <v>0.9</v>
      </c>
      <c r="E58" s="187">
        <v>0.01</v>
      </c>
      <c r="F58" s="187">
        <v>0.01</v>
      </c>
      <c r="G58" s="187"/>
      <c r="H58" s="187"/>
      <c r="I58" s="187"/>
      <c r="J58" s="187"/>
      <c r="K58" s="187">
        <v>0.02</v>
      </c>
      <c r="L58" s="187"/>
      <c r="M58" s="187"/>
      <c r="N58" s="187"/>
      <c r="O58" s="187">
        <v>0.01</v>
      </c>
      <c r="P58" s="187">
        <v>0.02</v>
      </c>
      <c r="Q58" s="187">
        <v>0.01</v>
      </c>
      <c r="R58" s="187"/>
      <c r="S58" s="187"/>
      <c r="T58" s="187"/>
      <c r="U58" s="187"/>
      <c r="V58" s="277">
        <f t="shared" si="6"/>
        <v>0.08</v>
      </c>
      <c r="W58" s="246">
        <f t="shared" si="7"/>
        <v>0.98</v>
      </c>
      <c r="X58" s="247">
        <f t="shared" si="8"/>
        <v>60</v>
      </c>
    </row>
    <row r="59" spans="1:24" s="278" customFormat="1" ht="15.95" customHeight="1" x14ac:dyDescent="0.3">
      <c r="A59" s="237" t="s">
        <v>21</v>
      </c>
      <c r="B59" s="282" t="s">
        <v>549</v>
      </c>
      <c r="C59" s="276">
        <v>11100115710</v>
      </c>
      <c r="D59" s="240">
        <v>0.9</v>
      </c>
      <c r="E59" s="187"/>
      <c r="F59" s="187"/>
      <c r="G59" s="187"/>
      <c r="H59" s="187"/>
      <c r="I59" s="187"/>
      <c r="J59" s="187"/>
      <c r="K59" s="187"/>
      <c r="L59" s="187"/>
      <c r="M59" s="187"/>
      <c r="N59" s="187"/>
      <c r="O59" s="187">
        <v>0.02</v>
      </c>
      <c r="P59" s="187">
        <v>0.01</v>
      </c>
      <c r="Q59" s="187">
        <v>0.01</v>
      </c>
      <c r="R59" s="187"/>
      <c r="S59" s="187"/>
      <c r="T59" s="187"/>
      <c r="U59" s="187"/>
      <c r="V59" s="277">
        <f t="shared" si="6"/>
        <v>0.04</v>
      </c>
      <c r="W59" s="246">
        <f t="shared" si="7"/>
        <v>0.94000000000000006</v>
      </c>
      <c r="X59" s="247">
        <f t="shared" si="8"/>
        <v>50</v>
      </c>
    </row>
    <row r="60" spans="1:24" s="278" customFormat="1" ht="15.95" customHeight="1" x14ac:dyDescent="0.25">
      <c r="A60" s="237" t="s">
        <v>22</v>
      </c>
      <c r="B60" s="282" t="s">
        <v>64</v>
      </c>
      <c r="C60" s="283" t="s">
        <v>471</v>
      </c>
      <c r="D60" s="240">
        <v>0.9</v>
      </c>
      <c r="E60" s="187"/>
      <c r="F60" s="187"/>
      <c r="G60" s="187"/>
      <c r="H60" s="187"/>
      <c r="I60" s="187"/>
      <c r="J60" s="187"/>
      <c r="K60" s="187">
        <v>0.02</v>
      </c>
      <c r="L60" s="187"/>
      <c r="M60" s="187"/>
      <c r="N60" s="187">
        <v>0.01</v>
      </c>
      <c r="O60" s="187">
        <v>0.02</v>
      </c>
      <c r="P60" s="187">
        <v>0.02</v>
      </c>
      <c r="Q60" s="187">
        <v>0.01</v>
      </c>
      <c r="R60" s="187"/>
      <c r="S60" s="187"/>
      <c r="T60" s="187"/>
      <c r="U60" s="187"/>
      <c r="V60" s="277">
        <f t="shared" si="6"/>
        <v>0.08</v>
      </c>
      <c r="W60" s="246">
        <f t="shared" si="7"/>
        <v>0.98</v>
      </c>
      <c r="X60" s="247">
        <f t="shared" si="8"/>
        <v>60</v>
      </c>
    </row>
    <row r="61" spans="1:24" ht="15.75" x14ac:dyDescent="0.25">
      <c r="A61" s="70" t="s">
        <v>396</v>
      </c>
      <c r="B61" s="84" t="s">
        <v>397</v>
      </c>
      <c r="C61" s="88"/>
      <c r="F61" s="69"/>
      <c r="G61" s="69"/>
      <c r="H61" s="69"/>
      <c r="I61" s="69"/>
      <c r="J61" s="69"/>
      <c r="K61" s="69"/>
      <c r="L61" s="69"/>
      <c r="M61" s="69"/>
      <c r="N61" s="69"/>
      <c r="U61" s="69"/>
    </row>
    <row r="62" spans="1:24" ht="16.5" x14ac:dyDescent="0.25">
      <c r="A62" s="12" t="s">
        <v>16</v>
      </c>
      <c r="B62" s="16" t="s">
        <v>243</v>
      </c>
      <c r="C62" s="73">
        <v>50800000800</v>
      </c>
      <c r="D62" s="101">
        <v>0.9</v>
      </c>
      <c r="E62" s="102">
        <v>0.01</v>
      </c>
      <c r="F62" s="102">
        <v>0.01</v>
      </c>
      <c r="G62" s="102">
        <v>0.02</v>
      </c>
      <c r="H62" s="102"/>
      <c r="I62" s="102"/>
      <c r="J62" s="102"/>
      <c r="K62" s="102"/>
      <c r="L62" s="102"/>
      <c r="M62" s="102"/>
      <c r="N62" s="171"/>
      <c r="O62" s="102">
        <v>0.01</v>
      </c>
      <c r="P62" s="102">
        <v>0.01</v>
      </c>
      <c r="Q62" s="102">
        <v>0.01</v>
      </c>
      <c r="R62" s="102">
        <v>0.01</v>
      </c>
      <c r="S62" s="102">
        <v>0.01</v>
      </c>
      <c r="T62" s="186"/>
      <c r="U62" s="102"/>
      <c r="V62" s="103">
        <f t="shared" ref="V62:V70" si="9">IF(SUM(E62:N62)&gt;5%,5%,SUM(E62:N62))+IF(SUM(O62:U62)&gt;5%,5%,SUM(O62:U62))</f>
        <v>0.09</v>
      </c>
      <c r="W62" s="104">
        <f t="shared" ref="W62:W70" si="10">D62+V62</f>
        <v>0.99</v>
      </c>
      <c r="X62" s="105">
        <f>IF(95%&lt;=W62,60,IF(AND(90%&lt;=W62,W62&lt;95%),50,IF(AND(80%&lt;=W62,W62&lt;90%),40,IF(AND(75%&lt;=W62,W62&lt;80%),30,IF(AND(70%&lt;=W62,W62&lt;75%),20,IF(W62&lt;70%,0,""))))))</f>
        <v>60</v>
      </c>
    </row>
    <row r="63" spans="1:24" ht="16.5" x14ac:dyDescent="0.25">
      <c r="A63" s="12" t="s">
        <v>17</v>
      </c>
      <c r="B63" s="16" t="s">
        <v>244</v>
      </c>
      <c r="C63" s="73">
        <v>11100071598</v>
      </c>
      <c r="D63" s="101">
        <v>0.9</v>
      </c>
      <c r="E63" s="102"/>
      <c r="F63" s="102">
        <v>0.01</v>
      </c>
      <c r="G63" s="102">
        <v>0.02</v>
      </c>
      <c r="H63" s="102"/>
      <c r="I63" s="102"/>
      <c r="J63" s="102"/>
      <c r="K63" s="102"/>
      <c r="L63" s="102">
        <v>0.01</v>
      </c>
      <c r="M63" s="102"/>
      <c r="N63" s="171"/>
      <c r="O63" s="102"/>
      <c r="P63" s="102">
        <v>0.02</v>
      </c>
      <c r="Q63" s="102">
        <v>0.01</v>
      </c>
      <c r="R63" s="102"/>
      <c r="S63" s="102"/>
      <c r="T63" s="186"/>
      <c r="U63" s="102"/>
      <c r="V63" s="103">
        <f t="shared" si="9"/>
        <v>7.0000000000000007E-2</v>
      </c>
      <c r="W63" s="104">
        <f t="shared" si="10"/>
        <v>0.97</v>
      </c>
      <c r="X63" s="105">
        <f t="shared" ref="X63:X70" si="11">IF(95%&lt;=W63,60,IF(AND(90%&lt;=W63,W63&lt;95%),50,IF(AND(80%&lt;=W63,W63&lt;90%),40,IF(AND(75%&lt;=W63,W63&lt;80%),30,IF(AND(70%&lt;=W63,W63&lt;75%),20,IF(W63&lt;70%,0,""))))))</f>
        <v>60</v>
      </c>
    </row>
    <row r="64" spans="1:24" ht="16.5" x14ac:dyDescent="0.25">
      <c r="A64" s="12" t="s">
        <v>18</v>
      </c>
      <c r="B64" s="16" t="s">
        <v>245</v>
      </c>
      <c r="C64" s="73">
        <v>11100115722</v>
      </c>
      <c r="D64" s="101">
        <v>0.9</v>
      </c>
      <c r="E64" s="102"/>
      <c r="F64" s="102"/>
      <c r="G64" s="102">
        <v>0.02</v>
      </c>
      <c r="H64" s="102"/>
      <c r="I64" s="102"/>
      <c r="J64" s="102"/>
      <c r="K64" s="102"/>
      <c r="L64" s="102">
        <v>0.01</v>
      </c>
      <c r="M64" s="102"/>
      <c r="N64" s="171"/>
      <c r="O64" s="102">
        <v>0.01</v>
      </c>
      <c r="P64" s="102">
        <v>0.01</v>
      </c>
      <c r="Q64" s="102">
        <v>0.01</v>
      </c>
      <c r="R64" s="102">
        <v>0.02</v>
      </c>
      <c r="S64" s="102"/>
      <c r="T64" s="186"/>
      <c r="U64" s="102"/>
      <c r="V64" s="103">
        <f t="shared" si="9"/>
        <v>0.08</v>
      </c>
      <c r="W64" s="104">
        <f t="shared" si="10"/>
        <v>0.98</v>
      </c>
      <c r="X64" s="105">
        <f t="shared" si="11"/>
        <v>60</v>
      </c>
    </row>
    <row r="65" spans="1:24" ht="16.5" x14ac:dyDescent="0.25">
      <c r="A65" s="12" t="s">
        <v>19</v>
      </c>
      <c r="B65" s="16" t="s">
        <v>246</v>
      </c>
      <c r="C65" s="73">
        <v>50800001163</v>
      </c>
      <c r="D65" s="101">
        <v>0.9</v>
      </c>
      <c r="E65" s="102">
        <v>0.01</v>
      </c>
      <c r="F65" s="102">
        <v>0.01</v>
      </c>
      <c r="G65" s="102">
        <v>0.01</v>
      </c>
      <c r="H65" s="102"/>
      <c r="I65" s="102"/>
      <c r="J65" s="102"/>
      <c r="K65" s="102"/>
      <c r="L65" s="102">
        <v>0.01</v>
      </c>
      <c r="M65" s="102"/>
      <c r="N65" s="171"/>
      <c r="O65" s="102"/>
      <c r="P65" s="102">
        <v>0.01</v>
      </c>
      <c r="Q65" s="102">
        <v>0.01</v>
      </c>
      <c r="R65" s="102"/>
      <c r="S65" s="102">
        <v>0.01</v>
      </c>
      <c r="T65" s="186"/>
      <c r="U65" s="102"/>
      <c r="V65" s="103">
        <f t="shared" si="9"/>
        <v>7.0000000000000007E-2</v>
      </c>
      <c r="W65" s="104">
        <f t="shared" si="10"/>
        <v>0.97</v>
      </c>
      <c r="X65" s="105">
        <f t="shared" si="11"/>
        <v>60</v>
      </c>
    </row>
    <row r="66" spans="1:24" ht="16.5" x14ac:dyDescent="0.25">
      <c r="A66" s="12" t="s">
        <v>20</v>
      </c>
      <c r="B66" s="16" t="s">
        <v>294</v>
      </c>
      <c r="C66" s="73">
        <v>11100121674</v>
      </c>
      <c r="D66" s="101">
        <v>0.9</v>
      </c>
      <c r="E66" s="102">
        <v>0.01</v>
      </c>
      <c r="F66" s="102"/>
      <c r="G66" s="102">
        <v>0.02</v>
      </c>
      <c r="H66" s="102"/>
      <c r="I66" s="102"/>
      <c r="J66" s="102"/>
      <c r="K66" s="102"/>
      <c r="L66" s="102"/>
      <c r="M66" s="102"/>
      <c r="N66" s="171"/>
      <c r="O66" s="102">
        <v>0.01</v>
      </c>
      <c r="P66" s="102">
        <v>0.02</v>
      </c>
      <c r="Q66" s="102">
        <v>0.01</v>
      </c>
      <c r="R66" s="102">
        <v>0.01</v>
      </c>
      <c r="S66" s="102"/>
      <c r="T66" s="186"/>
      <c r="U66" s="102"/>
      <c r="V66" s="103">
        <f t="shared" si="9"/>
        <v>0.08</v>
      </c>
      <c r="W66" s="104">
        <f t="shared" si="10"/>
        <v>0.98</v>
      </c>
      <c r="X66" s="105">
        <f t="shared" si="11"/>
        <v>60</v>
      </c>
    </row>
    <row r="67" spans="1:24" ht="16.5" x14ac:dyDescent="0.25">
      <c r="A67" s="12" t="s">
        <v>21</v>
      </c>
      <c r="B67" s="16" t="s">
        <v>247</v>
      </c>
      <c r="C67" s="73">
        <v>40700000691</v>
      </c>
      <c r="D67" s="101">
        <v>0.9</v>
      </c>
      <c r="E67" s="102"/>
      <c r="F67" s="102">
        <v>0.01</v>
      </c>
      <c r="G67" s="102">
        <v>0.02</v>
      </c>
      <c r="H67" s="102"/>
      <c r="I67" s="102"/>
      <c r="J67" s="102"/>
      <c r="K67" s="102"/>
      <c r="L67" s="102">
        <v>0.01</v>
      </c>
      <c r="M67" s="102"/>
      <c r="N67" s="171"/>
      <c r="O67" s="102"/>
      <c r="P67" s="102">
        <v>0.02</v>
      </c>
      <c r="Q67" s="102">
        <v>0.01</v>
      </c>
      <c r="R67" s="102">
        <v>0.01</v>
      </c>
      <c r="S67" s="102"/>
      <c r="T67" s="186"/>
      <c r="U67" s="102"/>
      <c r="V67" s="103">
        <f t="shared" si="9"/>
        <v>0.08</v>
      </c>
      <c r="W67" s="104">
        <f t="shared" si="10"/>
        <v>0.98</v>
      </c>
      <c r="X67" s="105">
        <f t="shared" si="11"/>
        <v>60</v>
      </c>
    </row>
    <row r="68" spans="1:24" ht="16.5" x14ac:dyDescent="0.25">
      <c r="A68" s="12" t="s">
        <v>22</v>
      </c>
      <c r="B68" s="16" t="s">
        <v>248</v>
      </c>
      <c r="C68" s="73">
        <v>50700000361</v>
      </c>
      <c r="D68" s="101">
        <v>0.9</v>
      </c>
      <c r="E68" s="102"/>
      <c r="F68" s="102">
        <v>0.01</v>
      </c>
      <c r="G68" s="102">
        <v>0.02</v>
      </c>
      <c r="H68" s="102"/>
      <c r="I68" s="102"/>
      <c r="J68" s="102"/>
      <c r="K68" s="102"/>
      <c r="L68" s="102">
        <v>0.01</v>
      </c>
      <c r="M68" s="102"/>
      <c r="N68" s="171"/>
      <c r="O68" s="102"/>
      <c r="P68" s="102">
        <v>0.01</v>
      </c>
      <c r="Q68" s="102">
        <v>0.01</v>
      </c>
      <c r="R68" s="102"/>
      <c r="S68" s="102">
        <v>0.01</v>
      </c>
      <c r="T68" s="186"/>
      <c r="U68" s="102"/>
      <c r="V68" s="103">
        <f t="shared" si="9"/>
        <v>7.0000000000000007E-2</v>
      </c>
      <c r="W68" s="104">
        <f t="shared" si="10"/>
        <v>0.97</v>
      </c>
      <c r="X68" s="105">
        <f t="shared" si="11"/>
        <v>60</v>
      </c>
    </row>
    <row r="69" spans="1:24" ht="16.5" x14ac:dyDescent="0.25">
      <c r="A69" s="12" t="s">
        <v>23</v>
      </c>
      <c r="B69" s="16" t="s">
        <v>249</v>
      </c>
      <c r="C69" s="74" t="s">
        <v>472</v>
      </c>
      <c r="D69" s="101">
        <v>0.9</v>
      </c>
      <c r="E69" s="102"/>
      <c r="F69" s="102"/>
      <c r="G69" s="102">
        <v>0.02</v>
      </c>
      <c r="H69" s="102"/>
      <c r="I69" s="102"/>
      <c r="J69" s="102"/>
      <c r="K69" s="102"/>
      <c r="L69" s="102"/>
      <c r="M69" s="102"/>
      <c r="N69" s="171"/>
      <c r="O69" s="102">
        <v>0.01</v>
      </c>
      <c r="P69" s="102">
        <v>0.01</v>
      </c>
      <c r="Q69" s="102"/>
      <c r="R69" s="102"/>
      <c r="S69" s="102"/>
      <c r="T69" s="186"/>
      <c r="U69" s="102"/>
      <c r="V69" s="103">
        <f t="shared" si="9"/>
        <v>0.04</v>
      </c>
      <c r="W69" s="104">
        <f t="shared" si="10"/>
        <v>0.94000000000000006</v>
      </c>
      <c r="X69" s="105">
        <f t="shared" si="11"/>
        <v>50</v>
      </c>
    </row>
    <row r="70" spans="1:24" ht="16.5" x14ac:dyDescent="0.25">
      <c r="A70" s="12" t="s">
        <v>24</v>
      </c>
      <c r="B70" s="16" t="s">
        <v>250</v>
      </c>
      <c r="C70" s="73" t="s">
        <v>473</v>
      </c>
      <c r="D70" s="101">
        <v>0.9</v>
      </c>
      <c r="E70" s="102"/>
      <c r="F70" s="102"/>
      <c r="G70" s="102">
        <v>0.01</v>
      </c>
      <c r="H70" s="102"/>
      <c r="I70" s="102"/>
      <c r="J70" s="102"/>
      <c r="K70" s="102"/>
      <c r="L70" s="102">
        <v>0.01</v>
      </c>
      <c r="M70" s="102"/>
      <c r="N70" s="171"/>
      <c r="O70" s="102">
        <v>0.01</v>
      </c>
      <c r="P70" s="102">
        <v>0.01</v>
      </c>
      <c r="Q70" s="102"/>
      <c r="R70" s="102"/>
      <c r="S70" s="102"/>
      <c r="T70" s="186"/>
      <c r="U70" s="102"/>
      <c r="V70" s="103">
        <f t="shared" si="9"/>
        <v>0.04</v>
      </c>
      <c r="W70" s="104">
        <f t="shared" si="10"/>
        <v>0.94000000000000006</v>
      </c>
      <c r="X70" s="105">
        <f t="shared" si="11"/>
        <v>50</v>
      </c>
    </row>
    <row r="71" spans="1:24" s="235" customFormat="1" ht="16.5" x14ac:dyDescent="0.25">
      <c r="A71" s="391" t="s">
        <v>398</v>
      </c>
      <c r="B71" s="392" t="s">
        <v>399</v>
      </c>
      <c r="C71" s="233"/>
      <c r="D71" s="234"/>
      <c r="F71" s="236"/>
      <c r="G71" s="236"/>
      <c r="H71" s="236"/>
      <c r="I71" s="236"/>
      <c r="J71" s="236"/>
      <c r="K71" s="236"/>
      <c r="L71" s="236"/>
      <c r="M71" s="236"/>
      <c r="N71" s="236"/>
      <c r="O71" s="236"/>
      <c r="P71" s="236"/>
      <c r="Q71" s="236"/>
      <c r="R71" s="236"/>
      <c r="S71" s="236"/>
      <c r="T71" s="236"/>
      <c r="U71" s="236"/>
    </row>
    <row r="72" spans="1:24" s="235" customFormat="1" ht="16.5" x14ac:dyDescent="0.25">
      <c r="A72" s="237" t="s">
        <v>16</v>
      </c>
      <c r="B72" s="393" t="s">
        <v>261</v>
      </c>
      <c r="C72" s="394">
        <v>50200000160</v>
      </c>
      <c r="D72" s="240">
        <v>0.9</v>
      </c>
      <c r="E72" s="187">
        <v>0.01</v>
      </c>
      <c r="F72" s="187">
        <v>0.01</v>
      </c>
      <c r="G72" s="187"/>
      <c r="H72" s="187"/>
      <c r="I72" s="187"/>
      <c r="J72" s="187"/>
      <c r="K72" s="187">
        <v>0.02</v>
      </c>
      <c r="L72" s="187"/>
      <c r="M72" s="187"/>
      <c r="N72" s="187">
        <v>0.02</v>
      </c>
      <c r="O72" s="187">
        <v>0.02</v>
      </c>
      <c r="P72" s="187"/>
      <c r="Q72" s="187">
        <v>0.01</v>
      </c>
      <c r="R72" s="187">
        <v>0.01</v>
      </c>
      <c r="S72" s="187">
        <v>0.01</v>
      </c>
      <c r="T72" s="187"/>
      <c r="U72" s="187"/>
      <c r="V72" s="277">
        <f t="shared" ref="V72:V97" si="12">IF(SUM(E72:N72)&gt;5%,5%,SUM(E72:N72))+IF(SUM(O72:U72)&gt;5%,5%,SUM(O72:U72))</f>
        <v>0.1</v>
      </c>
      <c r="W72" s="246">
        <f t="shared" ref="W72:W90" si="13">D72+V72</f>
        <v>1</v>
      </c>
      <c r="X72" s="247">
        <f t="shared" ref="X72:X97" si="14">IF(95%&lt;=W72,60,IF(AND(90%&lt;=W72,W72&lt;95%),50,IF(AND(80%&lt;=W72,W72&lt;90%),40,IF(AND(75%&lt;=W72,W72&lt;80%),30,IF(AND(70%&lt;=W72,W72&lt;75%),20,IF(W72&lt;70%,0,""))))))</f>
        <v>60</v>
      </c>
    </row>
    <row r="73" spans="1:24" s="235" customFormat="1" ht="16.5" x14ac:dyDescent="0.25">
      <c r="A73" s="237" t="s">
        <v>17</v>
      </c>
      <c r="B73" s="393" t="s">
        <v>262</v>
      </c>
      <c r="C73" s="394">
        <v>11100000723</v>
      </c>
      <c r="D73" s="240">
        <v>0.9</v>
      </c>
      <c r="E73" s="187">
        <v>0.01</v>
      </c>
      <c r="F73" s="187"/>
      <c r="G73" s="187"/>
      <c r="H73" s="187"/>
      <c r="I73" s="187"/>
      <c r="J73" s="187"/>
      <c r="K73" s="187">
        <v>0.02</v>
      </c>
      <c r="L73" s="187"/>
      <c r="M73" s="187"/>
      <c r="N73" s="187"/>
      <c r="O73" s="187">
        <v>0.02</v>
      </c>
      <c r="P73" s="187"/>
      <c r="Q73" s="187">
        <v>0.01</v>
      </c>
      <c r="R73" s="187">
        <v>0.01</v>
      </c>
      <c r="S73" s="187">
        <v>0.01</v>
      </c>
      <c r="T73" s="187"/>
      <c r="U73" s="187"/>
      <c r="V73" s="277">
        <f t="shared" si="12"/>
        <v>0.08</v>
      </c>
      <c r="W73" s="246">
        <f t="shared" si="13"/>
        <v>0.98</v>
      </c>
      <c r="X73" s="247">
        <f t="shared" si="14"/>
        <v>60</v>
      </c>
    </row>
    <row r="74" spans="1:24" s="235" customFormat="1" ht="16.5" x14ac:dyDescent="0.25">
      <c r="A74" s="237" t="s">
        <v>18</v>
      </c>
      <c r="B74" s="393" t="s">
        <v>263</v>
      </c>
      <c r="C74" s="394">
        <v>11100083294</v>
      </c>
      <c r="D74" s="240">
        <v>0.9</v>
      </c>
      <c r="E74" s="187"/>
      <c r="F74" s="187"/>
      <c r="G74" s="187"/>
      <c r="H74" s="187"/>
      <c r="I74" s="187"/>
      <c r="J74" s="187"/>
      <c r="K74" s="187">
        <v>0.02</v>
      </c>
      <c r="L74" s="187"/>
      <c r="M74" s="187"/>
      <c r="N74" s="187"/>
      <c r="O74" s="187"/>
      <c r="P74" s="187">
        <v>0.01</v>
      </c>
      <c r="Q74" s="187">
        <v>0.01</v>
      </c>
      <c r="R74" s="187">
        <v>0.01</v>
      </c>
      <c r="S74" s="187">
        <v>0.01</v>
      </c>
      <c r="T74" s="187"/>
      <c r="U74" s="187"/>
      <c r="V74" s="277">
        <f t="shared" si="12"/>
        <v>0.06</v>
      </c>
      <c r="W74" s="246">
        <f t="shared" si="13"/>
        <v>0.96</v>
      </c>
      <c r="X74" s="247">
        <f t="shared" si="14"/>
        <v>60</v>
      </c>
    </row>
    <row r="75" spans="1:24" s="235" customFormat="1" ht="16.5" x14ac:dyDescent="0.25">
      <c r="A75" s="237" t="s">
        <v>19</v>
      </c>
      <c r="B75" s="393" t="s">
        <v>264</v>
      </c>
      <c r="C75" s="394">
        <v>11100071601</v>
      </c>
      <c r="D75" s="240">
        <v>0.9</v>
      </c>
      <c r="E75" s="187"/>
      <c r="F75" s="187"/>
      <c r="G75" s="187"/>
      <c r="H75" s="187"/>
      <c r="I75" s="187"/>
      <c r="J75" s="187"/>
      <c r="K75" s="187">
        <v>0.02</v>
      </c>
      <c r="L75" s="187"/>
      <c r="M75" s="187"/>
      <c r="N75" s="187"/>
      <c r="O75" s="187"/>
      <c r="P75" s="187">
        <v>0.01</v>
      </c>
      <c r="Q75" s="187">
        <v>0.01</v>
      </c>
      <c r="R75" s="187">
        <v>0.01</v>
      </c>
      <c r="S75" s="187">
        <v>0.01</v>
      </c>
      <c r="T75" s="187"/>
      <c r="U75" s="187"/>
      <c r="V75" s="277">
        <f t="shared" si="12"/>
        <v>0.06</v>
      </c>
      <c r="W75" s="246">
        <f t="shared" si="13"/>
        <v>0.96</v>
      </c>
      <c r="X75" s="247">
        <f t="shared" si="14"/>
        <v>60</v>
      </c>
    </row>
    <row r="76" spans="1:24" s="235" customFormat="1" ht="16.5" x14ac:dyDescent="0.25">
      <c r="A76" s="237" t="s">
        <v>20</v>
      </c>
      <c r="B76" s="393" t="s">
        <v>265</v>
      </c>
      <c r="C76" s="394">
        <v>11100115709</v>
      </c>
      <c r="D76" s="240">
        <v>0.9</v>
      </c>
      <c r="E76" s="187"/>
      <c r="F76" s="187"/>
      <c r="G76" s="187"/>
      <c r="H76" s="187"/>
      <c r="I76" s="187"/>
      <c r="J76" s="187"/>
      <c r="K76" s="187">
        <v>0.02</v>
      </c>
      <c r="L76" s="187"/>
      <c r="M76" s="187"/>
      <c r="N76" s="187"/>
      <c r="O76" s="187"/>
      <c r="P76" s="187">
        <v>0.01</v>
      </c>
      <c r="Q76" s="187">
        <v>0.01</v>
      </c>
      <c r="R76" s="187">
        <v>0.01</v>
      </c>
      <c r="S76" s="187">
        <v>0.01</v>
      </c>
      <c r="T76" s="187"/>
      <c r="U76" s="187"/>
      <c r="V76" s="277">
        <f t="shared" si="12"/>
        <v>0.06</v>
      </c>
      <c r="W76" s="246">
        <f t="shared" si="13"/>
        <v>0.96</v>
      </c>
      <c r="X76" s="247">
        <f t="shared" si="14"/>
        <v>60</v>
      </c>
    </row>
    <row r="77" spans="1:24" s="235" customFormat="1" ht="16.5" x14ac:dyDescent="0.25">
      <c r="A77" s="237" t="s">
        <v>21</v>
      </c>
      <c r="B77" s="393" t="s">
        <v>266</v>
      </c>
      <c r="C77" s="394">
        <v>11100083308</v>
      </c>
      <c r="D77" s="240">
        <v>0.9</v>
      </c>
      <c r="E77" s="187"/>
      <c r="F77" s="187"/>
      <c r="G77" s="187"/>
      <c r="H77" s="187"/>
      <c r="I77" s="187"/>
      <c r="J77" s="187"/>
      <c r="K77" s="187">
        <v>0.02</v>
      </c>
      <c r="L77" s="187"/>
      <c r="M77" s="187"/>
      <c r="N77" s="187"/>
      <c r="O77" s="187">
        <v>0.02</v>
      </c>
      <c r="P77" s="187">
        <v>0.01</v>
      </c>
      <c r="Q77" s="187">
        <v>0.01</v>
      </c>
      <c r="R77" s="187">
        <v>0.01</v>
      </c>
      <c r="S77" s="187">
        <v>0.01</v>
      </c>
      <c r="T77" s="187"/>
      <c r="U77" s="187"/>
      <c r="V77" s="277">
        <f t="shared" si="12"/>
        <v>7.0000000000000007E-2</v>
      </c>
      <c r="W77" s="246">
        <f t="shared" si="13"/>
        <v>0.97</v>
      </c>
      <c r="X77" s="247">
        <f t="shared" si="14"/>
        <v>60</v>
      </c>
    </row>
    <row r="78" spans="1:24" s="235" customFormat="1" ht="16.5" x14ac:dyDescent="0.25">
      <c r="A78" s="237" t="s">
        <v>22</v>
      </c>
      <c r="B78" s="393" t="s">
        <v>271</v>
      </c>
      <c r="C78" s="394">
        <v>80600000454</v>
      </c>
      <c r="D78" s="240">
        <v>0.9</v>
      </c>
      <c r="E78" s="187"/>
      <c r="F78" s="187"/>
      <c r="G78" s="187"/>
      <c r="H78" s="187"/>
      <c r="I78" s="187"/>
      <c r="J78" s="187"/>
      <c r="K78" s="187">
        <v>0.02</v>
      </c>
      <c r="L78" s="187"/>
      <c r="M78" s="187"/>
      <c r="N78" s="187"/>
      <c r="O78" s="187">
        <v>0.02</v>
      </c>
      <c r="P78" s="187">
        <v>0.01</v>
      </c>
      <c r="Q78" s="187"/>
      <c r="R78" s="187"/>
      <c r="S78" s="187"/>
      <c r="T78" s="187"/>
      <c r="U78" s="187"/>
      <c r="V78" s="277">
        <f t="shared" si="12"/>
        <v>0.05</v>
      </c>
      <c r="W78" s="246">
        <f t="shared" si="13"/>
        <v>0.95000000000000007</v>
      </c>
      <c r="X78" s="247">
        <f t="shared" si="14"/>
        <v>60</v>
      </c>
    </row>
    <row r="79" spans="1:24" s="235" customFormat="1" ht="16.5" x14ac:dyDescent="0.25">
      <c r="A79" s="237" t="s">
        <v>23</v>
      </c>
      <c r="B79" s="393" t="s">
        <v>268</v>
      </c>
      <c r="C79" s="394">
        <v>11100115706</v>
      </c>
      <c r="D79" s="240">
        <v>0.9</v>
      </c>
      <c r="E79" s="187"/>
      <c r="F79" s="187"/>
      <c r="G79" s="187"/>
      <c r="H79" s="187"/>
      <c r="I79" s="187"/>
      <c r="J79" s="187"/>
      <c r="K79" s="187">
        <v>0.02</v>
      </c>
      <c r="L79" s="187"/>
      <c r="M79" s="187"/>
      <c r="N79" s="187"/>
      <c r="O79" s="187"/>
      <c r="P79" s="187">
        <v>0.01</v>
      </c>
      <c r="Q79" s="187">
        <v>0.01</v>
      </c>
      <c r="R79" s="187">
        <v>0.01</v>
      </c>
      <c r="S79" s="187">
        <v>0.01</v>
      </c>
      <c r="T79" s="187"/>
      <c r="U79" s="187"/>
      <c r="V79" s="277">
        <f t="shared" si="12"/>
        <v>0.06</v>
      </c>
      <c r="W79" s="246">
        <f t="shared" si="13"/>
        <v>0.96</v>
      </c>
      <c r="X79" s="247">
        <f t="shared" si="14"/>
        <v>60</v>
      </c>
    </row>
    <row r="80" spans="1:24" s="235" customFormat="1" ht="16.5" x14ac:dyDescent="0.25">
      <c r="A80" s="237" t="s">
        <v>24</v>
      </c>
      <c r="B80" s="393" t="s">
        <v>269</v>
      </c>
      <c r="C80" s="394">
        <v>40800000327</v>
      </c>
      <c r="D80" s="240">
        <v>0.9</v>
      </c>
      <c r="E80" s="187"/>
      <c r="F80" s="187"/>
      <c r="G80" s="187"/>
      <c r="H80" s="187"/>
      <c r="I80" s="187"/>
      <c r="J80" s="187"/>
      <c r="K80" s="187">
        <v>0.02</v>
      </c>
      <c r="L80" s="187"/>
      <c r="M80" s="187"/>
      <c r="N80" s="187"/>
      <c r="O80" s="187"/>
      <c r="P80" s="187">
        <v>0.01</v>
      </c>
      <c r="Q80" s="187">
        <v>0.01</v>
      </c>
      <c r="R80" s="187">
        <v>0.01</v>
      </c>
      <c r="S80" s="187">
        <v>0.01</v>
      </c>
      <c r="T80" s="187"/>
      <c r="U80" s="187"/>
      <c r="V80" s="277">
        <f t="shared" si="12"/>
        <v>0.06</v>
      </c>
      <c r="W80" s="246">
        <f t="shared" si="13"/>
        <v>0.96</v>
      </c>
      <c r="X80" s="247">
        <f t="shared" si="14"/>
        <v>60</v>
      </c>
    </row>
    <row r="81" spans="1:24" s="235" customFormat="1" ht="16.5" x14ac:dyDescent="0.25">
      <c r="A81" s="237">
        <v>10</v>
      </c>
      <c r="B81" s="393" t="s">
        <v>270</v>
      </c>
      <c r="C81" s="394">
        <v>40800000301</v>
      </c>
      <c r="D81" s="240">
        <v>0.9</v>
      </c>
      <c r="E81" s="187"/>
      <c r="F81" s="187"/>
      <c r="G81" s="187"/>
      <c r="H81" s="187"/>
      <c r="I81" s="187"/>
      <c r="J81" s="187"/>
      <c r="K81" s="187">
        <v>0.02</v>
      </c>
      <c r="L81" s="187"/>
      <c r="M81" s="187"/>
      <c r="N81" s="187"/>
      <c r="O81" s="187"/>
      <c r="P81" s="187">
        <v>0.01</v>
      </c>
      <c r="Q81" s="187">
        <v>0.01</v>
      </c>
      <c r="R81" s="187">
        <v>0.01</v>
      </c>
      <c r="S81" s="187">
        <v>0.01</v>
      </c>
      <c r="T81" s="187"/>
      <c r="U81" s="187"/>
      <c r="V81" s="277">
        <f t="shared" si="12"/>
        <v>0.06</v>
      </c>
      <c r="W81" s="246">
        <f t="shared" si="13"/>
        <v>0.96</v>
      </c>
      <c r="X81" s="247">
        <f t="shared" si="14"/>
        <v>60</v>
      </c>
    </row>
    <row r="82" spans="1:24" s="235" customFormat="1" ht="16.5" x14ac:dyDescent="0.25">
      <c r="A82" s="237">
        <v>11</v>
      </c>
      <c r="B82" s="393" t="s">
        <v>267</v>
      </c>
      <c r="C82" s="394">
        <v>40900000037</v>
      </c>
      <c r="D82" s="240">
        <v>0.9</v>
      </c>
      <c r="E82" s="187"/>
      <c r="F82" s="187"/>
      <c r="G82" s="187"/>
      <c r="H82" s="187"/>
      <c r="I82" s="187"/>
      <c r="J82" s="187"/>
      <c r="K82" s="187">
        <v>0.02</v>
      </c>
      <c r="L82" s="187"/>
      <c r="M82" s="187"/>
      <c r="N82" s="187"/>
      <c r="O82" s="187"/>
      <c r="P82" s="187">
        <v>0.01</v>
      </c>
      <c r="Q82" s="187">
        <v>0.01</v>
      </c>
      <c r="R82" s="187">
        <v>0.01</v>
      </c>
      <c r="S82" s="187">
        <v>0.01</v>
      </c>
      <c r="T82" s="187"/>
      <c r="U82" s="187"/>
      <c r="V82" s="277">
        <f t="shared" si="12"/>
        <v>0.06</v>
      </c>
      <c r="W82" s="246">
        <f t="shared" si="13"/>
        <v>0.96</v>
      </c>
      <c r="X82" s="247">
        <f t="shared" si="14"/>
        <v>60</v>
      </c>
    </row>
    <row r="83" spans="1:24" s="235" customFormat="1" ht="16.5" x14ac:dyDescent="0.25">
      <c r="A83" s="237">
        <v>12</v>
      </c>
      <c r="B83" s="395" t="s">
        <v>272</v>
      </c>
      <c r="C83" s="394">
        <v>50700000433</v>
      </c>
      <c r="D83" s="240">
        <v>0.9</v>
      </c>
      <c r="E83" s="187"/>
      <c r="F83" s="187">
        <v>0.01</v>
      </c>
      <c r="G83" s="187"/>
      <c r="H83" s="187"/>
      <c r="I83" s="187"/>
      <c r="J83" s="187"/>
      <c r="K83" s="187">
        <v>0.02</v>
      </c>
      <c r="L83" s="187"/>
      <c r="M83" s="187"/>
      <c r="N83" s="187">
        <v>0.02</v>
      </c>
      <c r="O83" s="187"/>
      <c r="P83" s="187"/>
      <c r="Q83" s="187"/>
      <c r="R83" s="187"/>
      <c r="S83" s="187"/>
      <c r="T83" s="187"/>
      <c r="U83" s="187"/>
      <c r="V83" s="277">
        <f t="shared" si="12"/>
        <v>0.05</v>
      </c>
      <c r="W83" s="246">
        <f t="shared" si="13"/>
        <v>0.95000000000000007</v>
      </c>
      <c r="X83" s="247">
        <f t="shared" si="14"/>
        <v>60</v>
      </c>
    </row>
    <row r="84" spans="1:24" s="235" customFormat="1" ht="16.5" x14ac:dyDescent="0.25">
      <c r="A84" s="237">
        <v>13</v>
      </c>
      <c r="B84" s="393" t="s">
        <v>280</v>
      </c>
      <c r="C84" s="396" t="s">
        <v>484</v>
      </c>
      <c r="D84" s="240">
        <v>0.9</v>
      </c>
      <c r="E84" s="187"/>
      <c r="F84" s="187"/>
      <c r="G84" s="187"/>
      <c r="H84" s="187"/>
      <c r="I84" s="187"/>
      <c r="J84" s="187"/>
      <c r="K84" s="187">
        <v>0.02</v>
      </c>
      <c r="L84" s="187"/>
      <c r="M84" s="187"/>
      <c r="N84" s="187"/>
      <c r="O84" s="187">
        <v>0.02</v>
      </c>
      <c r="P84" s="187">
        <v>0.01</v>
      </c>
      <c r="Q84" s="187"/>
      <c r="R84" s="187">
        <v>0.01</v>
      </c>
      <c r="S84" s="187">
        <v>0.01</v>
      </c>
      <c r="T84" s="187"/>
      <c r="U84" s="187"/>
      <c r="V84" s="277">
        <f t="shared" si="12"/>
        <v>7.0000000000000007E-2</v>
      </c>
      <c r="W84" s="246">
        <f t="shared" si="13"/>
        <v>0.97</v>
      </c>
      <c r="X84" s="247">
        <f t="shared" si="14"/>
        <v>60</v>
      </c>
    </row>
    <row r="85" spans="1:24" s="235" customFormat="1" ht="16.5" x14ac:dyDescent="0.25">
      <c r="A85" s="237">
        <v>14</v>
      </c>
      <c r="B85" s="393" t="s">
        <v>785</v>
      </c>
      <c r="C85" s="394">
        <v>11100083290</v>
      </c>
      <c r="D85" s="240">
        <v>0.9</v>
      </c>
      <c r="E85" s="187"/>
      <c r="F85" s="187"/>
      <c r="G85" s="187"/>
      <c r="H85" s="187"/>
      <c r="I85" s="187"/>
      <c r="J85" s="187"/>
      <c r="K85" s="187">
        <v>0.02</v>
      </c>
      <c r="L85" s="187"/>
      <c r="M85" s="187"/>
      <c r="N85" s="187"/>
      <c r="O85" s="187"/>
      <c r="P85" s="187">
        <v>0.01</v>
      </c>
      <c r="Q85" s="187">
        <v>0.01</v>
      </c>
      <c r="R85" s="187">
        <v>0.01</v>
      </c>
      <c r="S85" s="187">
        <v>0.01</v>
      </c>
      <c r="T85" s="187"/>
      <c r="U85" s="187"/>
      <c r="V85" s="277">
        <f t="shared" si="12"/>
        <v>0.06</v>
      </c>
      <c r="W85" s="246">
        <f t="shared" si="13"/>
        <v>0.96</v>
      </c>
      <c r="X85" s="247">
        <f t="shared" si="14"/>
        <v>60</v>
      </c>
    </row>
    <row r="86" spans="1:24" s="235" customFormat="1" ht="16.5" x14ac:dyDescent="0.25">
      <c r="A86" s="237">
        <v>15</v>
      </c>
      <c r="B86" s="393" t="s">
        <v>786</v>
      </c>
      <c r="C86" s="397" t="s">
        <v>477</v>
      </c>
      <c r="D86" s="240">
        <v>0.9</v>
      </c>
      <c r="E86" s="187"/>
      <c r="F86" s="187"/>
      <c r="G86" s="187"/>
      <c r="H86" s="187"/>
      <c r="I86" s="187"/>
      <c r="J86" s="187"/>
      <c r="K86" s="187">
        <v>0.02</v>
      </c>
      <c r="L86" s="187"/>
      <c r="M86" s="187"/>
      <c r="N86" s="187"/>
      <c r="O86" s="187"/>
      <c r="P86" s="187"/>
      <c r="Q86" s="187"/>
      <c r="R86" s="187"/>
      <c r="S86" s="187"/>
      <c r="T86" s="187"/>
      <c r="U86" s="187"/>
      <c r="V86" s="277">
        <f t="shared" si="12"/>
        <v>0.02</v>
      </c>
      <c r="W86" s="246">
        <f t="shared" si="13"/>
        <v>0.92</v>
      </c>
      <c r="X86" s="247">
        <f t="shared" si="14"/>
        <v>50</v>
      </c>
    </row>
    <row r="87" spans="1:24" s="235" customFormat="1" ht="16.5" x14ac:dyDescent="0.25">
      <c r="A87" s="237">
        <v>16</v>
      </c>
      <c r="B87" s="393" t="s">
        <v>787</v>
      </c>
      <c r="C87" s="397" t="s">
        <v>476</v>
      </c>
      <c r="D87" s="240">
        <v>0.9</v>
      </c>
      <c r="E87" s="187"/>
      <c r="F87" s="187"/>
      <c r="G87" s="187"/>
      <c r="H87" s="187"/>
      <c r="I87" s="187"/>
      <c r="J87" s="187"/>
      <c r="K87" s="187">
        <v>0.02</v>
      </c>
      <c r="L87" s="187"/>
      <c r="M87" s="187"/>
      <c r="N87" s="187"/>
      <c r="O87" s="187"/>
      <c r="P87" s="187"/>
      <c r="Q87" s="187"/>
      <c r="R87" s="187"/>
      <c r="S87" s="187"/>
      <c r="T87" s="187"/>
      <c r="U87" s="187"/>
      <c r="V87" s="277">
        <f t="shared" si="12"/>
        <v>0.02</v>
      </c>
      <c r="W87" s="246">
        <f t="shared" si="13"/>
        <v>0.92</v>
      </c>
      <c r="X87" s="247">
        <f t="shared" si="14"/>
        <v>50</v>
      </c>
    </row>
    <row r="88" spans="1:24" s="235" customFormat="1" ht="16.5" x14ac:dyDescent="0.25">
      <c r="A88" s="237">
        <v>17</v>
      </c>
      <c r="B88" s="393" t="s">
        <v>273</v>
      </c>
      <c r="C88" s="397" t="s">
        <v>475</v>
      </c>
      <c r="D88" s="240">
        <v>0.9</v>
      </c>
      <c r="E88" s="187"/>
      <c r="F88" s="187"/>
      <c r="G88" s="187"/>
      <c r="H88" s="187"/>
      <c r="I88" s="187"/>
      <c r="J88" s="187"/>
      <c r="K88" s="187">
        <v>0.02</v>
      </c>
      <c r="L88" s="187"/>
      <c r="M88" s="187"/>
      <c r="N88" s="187"/>
      <c r="O88" s="187"/>
      <c r="P88" s="187"/>
      <c r="Q88" s="187"/>
      <c r="R88" s="187"/>
      <c r="S88" s="187"/>
      <c r="T88" s="187"/>
      <c r="U88" s="187"/>
      <c r="V88" s="277">
        <f t="shared" si="12"/>
        <v>0.02</v>
      </c>
      <c r="W88" s="246">
        <f t="shared" si="13"/>
        <v>0.92</v>
      </c>
      <c r="X88" s="247">
        <f t="shared" si="14"/>
        <v>50</v>
      </c>
    </row>
    <row r="89" spans="1:24" s="235" customFormat="1" ht="16.5" x14ac:dyDescent="0.25">
      <c r="A89" s="237">
        <v>18</v>
      </c>
      <c r="B89" s="393" t="s">
        <v>788</v>
      </c>
      <c r="C89" s="397" t="s">
        <v>474</v>
      </c>
      <c r="D89" s="240">
        <v>0.9</v>
      </c>
      <c r="E89" s="187"/>
      <c r="F89" s="187"/>
      <c r="G89" s="187"/>
      <c r="H89" s="187"/>
      <c r="I89" s="187"/>
      <c r="J89" s="187"/>
      <c r="K89" s="187">
        <v>0.02</v>
      </c>
      <c r="L89" s="187"/>
      <c r="M89" s="187"/>
      <c r="N89" s="187"/>
      <c r="O89" s="187"/>
      <c r="P89" s="187"/>
      <c r="Q89" s="187"/>
      <c r="R89" s="187"/>
      <c r="S89" s="187"/>
      <c r="T89" s="187"/>
      <c r="U89" s="187"/>
      <c r="V89" s="277">
        <f t="shared" si="12"/>
        <v>0.02</v>
      </c>
      <c r="W89" s="246">
        <f t="shared" si="13"/>
        <v>0.92</v>
      </c>
      <c r="X89" s="247">
        <f t="shared" si="14"/>
        <v>50</v>
      </c>
    </row>
    <row r="90" spans="1:24" s="235" customFormat="1" ht="16.5" x14ac:dyDescent="0.25">
      <c r="A90" s="237">
        <v>19</v>
      </c>
      <c r="B90" s="393" t="s">
        <v>274</v>
      </c>
      <c r="C90" s="396" t="s">
        <v>478</v>
      </c>
      <c r="D90" s="240">
        <v>0.9</v>
      </c>
      <c r="E90" s="187"/>
      <c r="F90" s="187">
        <v>0.01</v>
      </c>
      <c r="G90" s="187"/>
      <c r="H90" s="187"/>
      <c r="I90" s="187"/>
      <c r="J90" s="187"/>
      <c r="K90" s="187">
        <v>0.02</v>
      </c>
      <c r="L90" s="187"/>
      <c r="M90" s="187"/>
      <c r="N90" s="187"/>
      <c r="O90" s="187">
        <v>0.02</v>
      </c>
      <c r="P90" s="187"/>
      <c r="Q90" s="187"/>
      <c r="R90" s="187"/>
      <c r="S90" s="187"/>
      <c r="T90" s="187"/>
      <c r="U90" s="187"/>
      <c r="V90" s="277">
        <f t="shared" si="12"/>
        <v>0.05</v>
      </c>
      <c r="W90" s="246">
        <f t="shared" si="13"/>
        <v>0.95000000000000007</v>
      </c>
      <c r="X90" s="247">
        <f t="shared" si="14"/>
        <v>60</v>
      </c>
    </row>
    <row r="91" spans="1:24" s="235" customFormat="1" ht="16.5" x14ac:dyDescent="0.25">
      <c r="A91" s="237">
        <v>20</v>
      </c>
      <c r="B91" s="393" t="s">
        <v>278</v>
      </c>
      <c r="C91" s="396" t="s">
        <v>482</v>
      </c>
      <c r="D91" s="240">
        <v>0.9</v>
      </c>
      <c r="E91" s="187"/>
      <c r="F91" s="187"/>
      <c r="G91" s="187"/>
      <c r="H91" s="187"/>
      <c r="I91" s="187"/>
      <c r="J91" s="187"/>
      <c r="K91" s="187">
        <v>0.02</v>
      </c>
      <c r="L91" s="187"/>
      <c r="M91" s="187"/>
      <c r="N91" s="187"/>
      <c r="O91" s="187"/>
      <c r="P91" s="187"/>
      <c r="Q91" s="187"/>
      <c r="R91" s="187"/>
      <c r="S91" s="187"/>
      <c r="T91" s="187"/>
      <c r="U91" s="187"/>
      <c r="V91" s="277">
        <f t="shared" si="12"/>
        <v>0.02</v>
      </c>
      <c r="W91" s="246">
        <f t="shared" ref="W91:W97" si="15">D91+V91</f>
        <v>0.92</v>
      </c>
      <c r="X91" s="247">
        <f t="shared" si="14"/>
        <v>50</v>
      </c>
    </row>
    <row r="92" spans="1:24" s="235" customFormat="1" ht="16.5" x14ac:dyDescent="0.25">
      <c r="A92" s="237">
        <v>21</v>
      </c>
      <c r="B92" s="393" t="s">
        <v>279</v>
      </c>
      <c r="C92" s="396" t="s">
        <v>483</v>
      </c>
      <c r="D92" s="240">
        <v>0.9</v>
      </c>
      <c r="E92" s="187"/>
      <c r="F92" s="187"/>
      <c r="G92" s="187"/>
      <c r="H92" s="187"/>
      <c r="I92" s="187"/>
      <c r="J92" s="187"/>
      <c r="K92" s="187">
        <v>0.02</v>
      </c>
      <c r="L92" s="187"/>
      <c r="M92" s="187"/>
      <c r="N92" s="187"/>
      <c r="O92" s="187"/>
      <c r="P92" s="187"/>
      <c r="Q92" s="187"/>
      <c r="R92" s="187"/>
      <c r="S92" s="187"/>
      <c r="T92" s="187"/>
      <c r="U92" s="187"/>
      <c r="V92" s="277">
        <f t="shared" si="12"/>
        <v>0.02</v>
      </c>
      <c r="W92" s="246">
        <f t="shared" si="15"/>
        <v>0.92</v>
      </c>
      <c r="X92" s="247">
        <f t="shared" si="14"/>
        <v>50</v>
      </c>
    </row>
    <row r="93" spans="1:24" s="235" customFormat="1" ht="16.5" x14ac:dyDescent="0.25">
      <c r="A93" s="237">
        <v>22</v>
      </c>
      <c r="B93" s="393" t="s">
        <v>277</v>
      </c>
      <c r="C93" s="396" t="s">
        <v>481</v>
      </c>
      <c r="D93" s="240">
        <v>0.9</v>
      </c>
      <c r="E93" s="187"/>
      <c r="F93" s="187"/>
      <c r="G93" s="187"/>
      <c r="H93" s="187"/>
      <c r="I93" s="187"/>
      <c r="J93" s="187"/>
      <c r="K93" s="187">
        <v>0.02</v>
      </c>
      <c r="L93" s="187"/>
      <c r="M93" s="187"/>
      <c r="N93" s="187"/>
      <c r="O93" s="187"/>
      <c r="P93" s="187"/>
      <c r="Q93" s="187"/>
      <c r="R93" s="187"/>
      <c r="S93" s="187"/>
      <c r="T93" s="187"/>
      <c r="U93" s="187"/>
      <c r="V93" s="277">
        <f t="shared" si="12"/>
        <v>0.02</v>
      </c>
      <c r="W93" s="246">
        <f t="shared" si="15"/>
        <v>0.92</v>
      </c>
      <c r="X93" s="247">
        <f t="shared" si="14"/>
        <v>50</v>
      </c>
    </row>
    <row r="94" spans="1:24" s="235" customFormat="1" ht="16.5" x14ac:dyDescent="0.25">
      <c r="A94" s="237">
        <v>23</v>
      </c>
      <c r="B94" s="393" t="s">
        <v>275</v>
      </c>
      <c r="C94" s="396" t="s">
        <v>479</v>
      </c>
      <c r="D94" s="240">
        <v>0.9</v>
      </c>
      <c r="E94" s="187"/>
      <c r="F94" s="187"/>
      <c r="G94" s="187"/>
      <c r="H94" s="187"/>
      <c r="I94" s="187"/>
      <c r="J94" s="187"/>
      <c r="K94" s="187">
        <v>0.02</v>
      </c>
      <c r="L94" s="187"/>
      <c r="M94" s="187"/>
      <c r="N94" s="187"/>
      <c r="O94" s="187"/>
      <c r="P94" s="187">
        <v>0.01</v>
      </c>
      <c r="Q94" s="187">
        <v>0.01</v>
      </c>
      <c r="R94" s="187">
        <v>0.01</v>
      </c>
      <c r="S94" s="187">
        <v>0.01</v>
      </c>
      <c r="T94" s="187"/>
      <c r="U94" s="187"/>
      <c r="V94" s="277">
        <f t="shared" si="12"/>
        <v>0.06</v>
      </c>
      <c r="W94" s="246">
        <f t="shared" si="15"/>
        <v>0.96</v>
      </c>
      <c r="X94" s="247">
        <f t="shared" si="14"/>
        <v>60</v>
      </c>
    </row>
    <row r="95" spans="1:24" s="235" customFormat="1" ht="16.5" x14ac:dyDescent="0.25">
      <c r="A95" s="237">
        <v>24</v>
      </c>
      <c r="B95" s="393" t="s">
        <v>276</v>
      </c>
      <c r="C95" s="396" t="s">
        <v>480</v>
      </c>
      <c r="D95" s="240">
        <v>0.9</v>
      </c>
      <c r="E95" s="187"/>
      <c r="F95" s="187"/>
      <c r="G95" s="187"/>
      <c r="H95" s="187"/>
      <c r="I95" s="187"/>
      <c r="J95" s="187"/>
      <c r="K95" s="187">
        <v>0.02</v>
      </c>
      <c r="L95" s="187"/>
      <c r="M95" s="187"/>
      <c r="N95" s="187"/>
      <c r="O95" s="187"/>
      <c r="P95" s="187">
        <v>0.01</v>
      </c>
      <c r="Q95" s="187">
        <v>0.01</v>
      </c>
      <c r="R95" s="187">
        <v>0.01</v>
      </c>
      <c r="S95" s="187">
        <v>0.01</v>
      </c>
      <c r="T95" s="187"/>
      <c r="U95" s="187"/>
      <c r="V95" s="277">
        <f t="shared" si="12"/>
        <v>0.06</v>
      </c>
      <c r="W95" s="246">
        <f t="shared" si="15"/>
        <v>0.96</v>
      </c>
      <c r="X95" s="247">
        <f t="shared" si="14"/>
        <v>60</v>
      </c>
    </row>
    <row r="96" spans="1:24" s="235" customFormat="1" ht="16.5" x14ac:dyDescent="0.25">
      <c r="A96" s="237">
        <v>25</v>
      </c>
      <c r="B96" s="393" t="s">
        <v>281</v>
      </c>
      <c r="C96" s="396" t="s">
        <v>485</v>
      </c>
      <c r="D96" s="240">
        <v>0.9</v>
      </c>
      <c r="E96" s="187"/>
      <c r="F96" s="187"/>
      <c r="G96" s="187"/>
      <c r="H96" s="187"/>
      <c r="I96" s="187"/>
      <c r="J96" s="187"/>
      <c r="K96" s="187">
        <v>0.02</v>
      </c>
      <c r="L96" s="187"/>
      <c r="M96" s="187"/>
      <c r="N96" s="187"/>
      <c r="O96" s="187"/>
      <c r="P96" s="187">
        <v>0.01</v>
      </c>
      <c r="Q96" s="187">
        <v>0.01</v>
      </c>
      <c r="R96" s="187">
        <v>0.01</v>
      </c>
      <c r="S96" s="187">
        <v>0.01</v>
      </c>
      <c r="T96" s="187"/>
      <c r="U96" s="187"/>
      <c r="V96" s="277">
        <f t="shared" si="12"/>
        <v>0.06</v>
      </c>
      <c r="W96" s="246">
        <f t="shared" si="15"/>
        <v>0.96</v>
      </c>
      <c r="X96" s="247">
        <f t="shared" si="14"/>
        <v>60</v>
      </c>
    </row>
    <row r="97" spans="1:24" s="235" customFormat="1" ht="16.5" x14ac:dyDescent="0.25">
      <c r="A97" s="237">
        <v>26</v>
      </c>
      <c r="B97" s="393" t="s">
        <v>789</v>
      </c>
      <c r="C97" s="396" t="s">
        <v>486</v>
      </c>
      <c r="D97" s="240">
        <v>0.9</v>
      </c>
      <c r="E97" s="187"/>
      <c r="F97" s="187"/>
      <c r="G97" s="187"/>
      <c r="H97" s="187"/>
      <c r="I97" s="187"/>
      <c r="J97" s="187"/>
      <c r="K97" s="187">
        <v>0.02</v>
      </c>
      <c r="L97" s="187"/>
      <c r="M97" s="187"/>
      <c r="N97" s="187"/>
      <c r="O97" s="187"/>
      <c r="P97" s="187"/>
      <c r="Q97" s="187"/>
      <c r="R97" s="187"/>
      <c r="S97" s="187"/>
      <c r="T97" s="187"/>
      <c r="U97" s="187"/>
      <c r="V97" s="277">
        <f t="shared" si="12"/>
        <v>0.02</v>
      </c>
      <c r="W97" s="246">
        <f t="shared" si="15"/>
        <v>0.92</v>
      </c>
      <c r="X97" s="247">
        <f t="shared" si="14"/>
        <v>50</v>
      </c>
    </row>
    <row r="98" spans="1:24" s="235" customFormat="1" ht="23.45" customHeight="1" x14ac:dyDescent="0.25">
      <c r="A98" s="425" t="s">
        <v>400</v>
      </c>
      <c r="B98" s="519" t="s">
        <v>401</v>
      </c>
      <c r="C98" s="520"/>
      <c r="D98" s="520"/>
      <c r="E98" s="520"/>
      <c r="F98" s="520"/>
      <c r="G98" s="520"/>
      <c r="H98" s="236"/>
      <c r="I98" s="236"/>
      <c r="J98" s="236"/>
      <c r="K98" s="236"/>
      <c r="L98" s="236"/>
      <c r="M98" s="236"/>
      <c r="N98" s="236"/>
      <c r="O98" s="236"/>
      <c r="P98" s="236"/>
      <c r="Q98" s="236"/>
      <c r="R98" s="236"/>
      <c r="S98" s="236"/>
      <c r="T98" s="236"/>
      <c r="U98" s="236"/>
    </row>
    <row r="99" spans="1:24" s="235" customFormat="1" ht="16.5" x14ac:dyDescent="0.25">
      <c r="A99" s="237" t="s">
        <v>16</v>
      </c>
      <c r="B99" s="417" t="s">
        <v>73</v>
      </c>
      <c r="C99" s="418">
        <v>11100000707</v>
      </c>
      <c r="D99" s="419">
        <v>0.9</v>
      </c>
      <c r="E99" s="414">
        <v>0.01</v>
      </c>
      <c r="F99" s="414">
        <v>0.01</v>
      </c>
      <c r="G99" s="414">
        <v>0.02</v>
      </c>
      <c r="H99" s="414"/>
      <c r="I99" s="414">
        <v>0.02</v>
      </c>
      <c r="J99" s="414"/>
      <c r="K99" s="414">
        <v>0.02</v>
      </c>
      <c r="L99" s="414"/>
      <c r="M99" s="414"/>
      <c r="N99" s="414">
        <v>0.02</v>
      </c>
      <c r="O99" s="414">
        <v>0.02</v>
      </c>
      <c r="P99" s="414">
        <v>0.02</v>
      </c>
      <c r="Q99" s="414">
        <v>0.02</v>
      </c>
      <c r="R99" s="414"/>
      <c r="S99" s="414"/>
      <c r="T99" s="414"/>
      <c r="U99" s="379"/>
      <c r="V99" s="420">
        <f>IF(SUM(E99:N99)&gt;5%,5%,SUM(E99:N99))+IF(SUM(O99:U99)&gt;5%,5%,SUM(O99:U99))</f>
        <v>0.1</v>
      </c>
      <c r="W99" s="421">
        <f t="shared" ref="W99:W114" si="16">D99+V99</f>
        <v>1</v>
      </c>
      <c r="X99" s="422">
        <f>IF(95%&lt;=W99,60,IF(AND(90%&lt;=W99,W99&lt;95%),50,IF(AND(80%&lt;=W99,W99&lt;90%),40,IF(AND(75%&lt;=W99,W99&lt;80%),30,IF(AND(70%&lt;=W99,W99&lt;75%),20,IF(W99&lt;70%,0,""))))))</f>
        <v>60</v>
      </c>
    </row>
    <row r="100" spans="1:24" s="235" customFormat="1" ht="16.5" x14ac:dyDescent="0.25">
      <c r="A100" s="237" t="s">
        <v>17</v>
      </c>
      <c r="B100" s="417" t="s">
        <v>74</v>
      </c>
      <c r="C100" s="418">
        <v>11100000732</v>
      </c>
      <c r="D100" s="419">
        <v>0.9</v>
      </c>
      <c r="E100" s="414">
        <v>0.01</v>
      </c>
      <c r="F100" s="414">
        <v>0.01</v>
      </c>
      <c r="G100" s="414">
        <v>0.02</v>
      </c>
      <c r="H100" s="414"/>
      <c r="I100" s="414"/>
      <c r="J100" s="414"/>
      <c r="K100" s="414">
        <v>0.02</v>
      </c>
      <c r="L100" s="414"/>
      <c r="M100" s="414"/>
      <c r="N100" s="414"/>
      <c r="O100" s="414">
        <v>0.02</v>
      </c>
      <c r="P100" s="414">
        <v>0.02</v>
      </c>
      <c r="Q100" s="414">
        <v>0.02</v>
      </c>
      <c r="R100" s="414">
        <v>0.02</v>
      </c>
      <c r="S100" s="414">
        <v>0.02</v>
      </c>
      <c r="T100" s="414"/>
      <c r="U100" s="379"/>
      <c r="V100" s="420">
        <f>IF(SUM(E100:N100)&gt;5%,5%,SUM(E100:N100))+IF(SUM(O100:U100)&gt;5%,5%,SUM(O100:U100))</f>
        <v>0.1</v>
      </c>
      <c r="W100" s="421">
        <f t="shared" si="16"/>
        <v>1</v>
      </c>
      <c r="X100" s="422">
        <f t="shared" ref="X100:X114" si="17">IF(95%&lt;=W100,60,IF(AND(90%&lt;=W100,W100&lt;95%),50,IF(AND(80%&lt;=W100,W100&lt;90%),40,IF(AND(75%&lt;=W100,W100&lt;80%),30,IF(AND(70%&lt;=W100,W100&lt;75%),20,IF(W100&lt;70%,0,""))))))</f>
        <v>60</v>
      </c>
    </row>
    <row r="101" spans="1:24" s="235" customFormat="1" ht="16.5" x14ac:dyDescent="0.25">
      <c r="A101" s="237" t="s">
        <v>18</v>
      </c>
      <c r="B101" s="417" t="s">
        <v>551</v>
      </c>
      <c r="C101" s="418">
        <v>11100000798</v>
      </c>
      <c r="D101" s="419">
        <v>0.9</v>
      </c>
      <c r="E101" s="414">
        <v>0.01</v>
      </c>
      <c r="F101" s="414">
        <v>0.01</v>
      </c>
      <c r="G101" s="414">
        <v>0.02</v>
      </c>
      <c r="H101" s="414"/>
      <c r="I101" s="414"/>
      <c r="J101" s="414"/>
      <c r="K101" s="414">
        <v>0.02</v>
      </c>
      <c r="L101" s="414"/>
      <c r="M101" s="414"/>
      <c r="N101" s="414">
        <v>0.02</v>
      </c>
      <c r="O101" s="414">
        <v>0.02</v>
      </c>
      <c r="P101" s="414">
        <v>0.02</v>
      </c>
      <c r="Q101" s="414">
        <v>0.02</v>
      </c>
      <c r="R101" s="414">
        <v>0.02</v>
      </c>
      <c r="S101" s="414">
        <v>0.02</v>
      </c>
      <c r="T101" s="414"/>
      <c r="U101" s="379"/>
      <c r="V101" s="420">
        <f t="shared" ref="V101:V114" si="18">IF(SUM(E101:N101)&gt;5%,5%,SUM(E101:N101))+IF(SUM(O101:U101)&gt;5%,5%,SUM(O101:U101))</f>
        <v>0.1</v>
      </c>
      <c r="W101" s="421">
        <f t="shared" si="16"/>
        <v>1</v>
      </c>
      <c r="X101" s="422">
        <f t="shared" si="17"/>
        <v>60</v>
      </c>
    </row>
    <row r="102" spans="1:24" s="235" customFormat="1" ht="16.5" x14ac:dyDescent="0.25">
      <c r="A102" s="237" t="s">
        <v>19</v>
      </c>
      <c r="B102" s="423" t="s">
        <v>75</v>
      </c>
      <c r="C102" s="418">
        <v>11100083384</v>
      </c>
      <c r="D102" s="419">
        <v>0.9</v>
      </c>
      <c r="E102" s="414">
        <v>0.01</v>
      </c>
      <c r="F102" s="414">
        <v>0.01</v>
      </c>
      <c r="G102" s="414"/>
      <c r="H102" s="414"/>
      <c r="I102" s="414">
        <v>0.02</v>
      </c>
      <c r="J102" s="414"/>
      <c r="K102" s="414"/>
      <c r="L102" s="414"/>
      <c r="M102" s="414"/>
      <c r="N102" s="414">
        <v>0.02</v>
      </c>
      <c r="O102" s="414">
        <v>0.02</v>
      </c>
      <c r="P102" s="414"/>
      <c r="Q102" s="414"/>
      <c r="R102" s="414"/>
      <c r="S102" s="414"/>
      <c r="T102" s="414"/>
      <c r="U102" s="379"/>
      <c r="V102" s="420">
        <f t="shared" si="18"/>
        <v>7.0000000000000007E-2</v>
      </c>
      <c r="W102" s="421">
        <f t="shared" si="16"/>
        <v>0.97</v>
      </c>
      <c r="X102" s="422">
        <f t="shared" si="17"/>
        <v>60</v>
      </c>
    </row>
    <row r="103" spans="1:24" s="235" customFormat="1" ht="16.5" x14ac:dyDescent="0.25">
      <c r="A103" s="237" t="s">
        <v>20</v>
      </c>
      <c r="B103" s="417" t="s">
        <v>76</v>
      </c>
      <c r="C103" s="418">
        <v>11100000782</v>
      </c>
      <c r="D103" s="419">
        <v>0.9</v>
      </c>
      <c r="E103" s="414">
        <v>0.01</v>
      </c>
      <c r="F103" s="414">
        <v>0.01</v>
      </c>
      <c r="G103" s="414"/>
      <c r="H103" s="414"/>
      <c r="I103" s="414"/>
      <c r="J103" s="414"/>
      <c r="K103" s="414">
        <v>0.02</v>
      </c>
      <c r="L103" s="414"/>
      <c r="M103" s="414"/>
      <c r="N103" s="414"/>
      <c r="O103" s="414">
        <v>0.02</v>
      </c>
      <c r="P103" s="414">
        <v>0.02</v>
      </c>
      <c r="Q103" s="414"/>
      <c r="R103" s="414">
        <v>0.02</v>
      </c>
      <c r="S103" s="414"/>
      <c r="T103" s="414"/>
      <c r="U103" s="379"/>
      <c r="V103" s="420">
        <f t="shared" si="18"/>
        <v>0.09</v>
      </c>
      <c r="W103" s="421">
        <f t="shared" si="16"/>
        <v>0.99</v>
      </c>
      <c r="X103" s="422">
        <f t="shared" si="17"/>
        <v>60</v>
      </c>
    </row>
    <row r="104" spans="1:24" s="235" customFormat="1" ht="16.5" x14ac:dyDescent="0.25">
      <c r="A104" s="237" t="s">
        <v>21</v>
      </c>
      <c r="B104" s="417" t="s">
        <v>77</v>
      </c>
      <c r="C104" s="418">
        <v>11100115707</v>
      </c>
      <c r="D104" s="419">
        <v>0.9</v>
      </c>
      <c r="E104" s="414">
        <v>0.01</v>
      </c>
      <c r="F104" s="414">
        <v>0.01</v>
      </c>
      <c r="G104" s="414"/>
      <c r="H104" s="414"/>
      <c r="I104" s="414"/>
      <c r="J104" s="414"/>
      <c r="K104" s="414">
        <v>0.02</v>
      </c>
      <c r="L104" s="414"/>
      <c r="M104" s="414"/>
      <c r="N104" s="414"/>
      <c r="O104" s="414">
        <v>0.02</v>
      </c>
      <c r="P104" s="414">
        <v>0.02</v>
      </c>
      <c r="Q104" s="414"/>
      <c r="R104" s="414">
        <v>0.02</v>
      </c>
      <c r="S104" s="414"/>
      <c r="T104" s="414"/>
      <c r="U104" s="379"/>
      <c r="V104" s="420">
        <f t="shared" si="18"/>
        <v>0.09</v>
      </c>
      <c r="W104" s="421">
        <f t="shared" si="16"/>
        <v>0.99</v>
      </c>
      <c r="X104" s="422">
        <f t="shared" si="17"/>
        <v>60</v>
      </c>
    </row>
    <row r="105" spans="1:24" s="235" customFormat="1" ht="16.5" x14ac:dyDescent="0.25">
      <c r="A105" s="237" t="s">
        <v>22</v>
      </c>
      <c r="B105" s="417" t="s">
        <v>78</v>
      </c>
      <c r="C105" s="418">
        <v>11100115705</v>
      </c>
      <c r="D105" s="419">
        <v>0.9</v>
      </c>
      <c r="E105" s="414">
        <v>0.01</v>
      </c>
      <c r="F105" s="414">
        <v>0.01</v>
      </c>
      <c r="G105" s="414"/>
      <c r="H105" s="414"/>
      <c r="I105" s="414"/>
      <c r="J105" s="414"/>
      <c r="K105" s="414">
        <v>0.02</v>
      </c>
      <c r="L105" s="414"/>
      <c r="M105" s="414"/>
      <c r="N105" s="414"/>
      <c r="O105" s="414">
        <v>0.02</v>
      </c>
      <c r="P105" s="414">
        <v>0.02</v>
      </c>
      <c r="Q105" s="414"/>
      <c r="R105" s="414">
        <v>0.02</v>
      </c>
      <c r="S105" s="414"/>
      <c r="T105" s="414"/>
      <c r="U105" s="379"/>
      <c r="V105" s="420">
        <f t="shared" si="18"/>
        <v>0.09</v>
      </c>
      <c r="W105" s="421">
        <f t="shared" si="16"/>
        <v>0.99</v>
      </c>
      <c r="X105" s="422">
        <f t="shared" si="17"/>
        <v>60</v>
      </c>
    </row>
    <row r="106" spans="1:24" s="235" customFormat="1" ht="16.5" x14ac:dyDescent="0.25">
      <c r="A106" s="237" t="s">
        <v>23</v>
      </c>
      <c r="B106" s="417" t="s">
        <v>79</v>
      </c>
      <c r="C106" s="418">
        <v>40400000575</v>
      </c>
      <c r="D106" s="419">
        <v>0.9</v>
      </c>
      <c r="E106" s="414"/>
      <c r="F106" s="414">
        <v>0.01</v>
      </c>
      <c r="G106" s="414"/>
      <c r="H106" s="414"/>
      <c r="I106" s="414"/>
      <c r="J106" s="414"/>
      <c r="K106" s="414">
        <v>0.02</v>
      </c>
      <c r="L106" s="414"/>
      <c r="M106" s="414"/>
      <c r="N106" s="414"/>
      <c r="O106" s="414">
        <v>0.02</v>
      </c>
      <c r="P106" s="414">
        <v>0.02</v>
      </c>
      <c r="Q106" s="414"/>
      <c r="R106" s="414">
        <v>0.02</v>
      </c>
      <c r="S106" s="414"/>
      <c r="T106" s="414"/>
      <c r="U106" s="379"/>
      <c r="V106" s="420">
        <f t="shared" si="18"/>
        <v>0.08</v>
      </c>
      <c r="W106" s="421">
        <f t="shared" si="16"/>
        <v>0.98</v>
      </c>
      <c r="X106" s="422">
        <f t="shared" si="17"/>
        <v>60</v>
      </c>
    </row>
    <row r="107" spans="1:24" s="235" customFormat="1" ht="16.5" x14ac:dyDescent="0.25">
      <c r="A107" s="237" t="s">
        <v>24</v>
      </c>
      <c r="B107" s="417" t="s">
        <v>80</v>
      </c>
      <c r="C107" s="418">
        <v>50700000362</v>
      </c>
      <c r="D107" s="419">
        <v>0.9</v>
      </c>
      <c r="E107" s="414">
        <v>0.01</v>
      </c>
      <c r="F107" s="414">
        <v>0.01</v>
      </c>
      <c r="G107" s="414"/>
      <c r="H107" s="414"/>
      <c r="I107" s="414">
        <v>0.02</v>
      </c>
      <c r="J107" s="414"/>
      <c r="K107" s="414">
        <v>0.02</v>
      </c>
      <c r="L107" s="414"/>
      <c r="M107" s="414"/>
      <c r="N107" s="414"/>
      <c r="O107" s="414">
        <v>0.02</v>
      </c>
      <c r="P107" s="414">
        <v>0.02</v>
      </c>
      <c r="Q107" s="414">
        <v>0.02</v>
      </c>
      <c r="R107" s="414">
        <v>0.02</v>
      </c>
      <c r="S107" s="414"/>
      <c r="T107" s="414"/>
      <c r="U107" s="379"/>
      <c r="V107" s="420">
        <f t="shared" si="18"/>
        <v>0.1</v>
      </c>
      <c r="W107" s="421">
        <f t="shared" si="16"/>
        <v>1</v>
      </c>
      <c r="X107" s="422">
        <f t="shared" si="17"/>
        <v>60</v>
      </c>
    </row>
    <row r="108" spans="1:24" s="235" customFormat="1" ht="16.5" x14ac:dyDescent="0.25">
      <c r="A108" s="237" t="s">
        <v>25</v>
      </c>
      <c r="B108" s="417" t="s">
        <v>81</v>
      </c>
      <c r="C108" s="418">
        <v>50700000428</v>
      </c>
      <c r="D108" s="419">
        <v>0.9</v>
      </c>
      <c r="E108" s="414">
        <v>0.01</v>
      </c>
      <c r="F108" s="414">
        <v>0.01</v>
      </c>
      <c r="G108" s="414">
        <v>0.02</v>
      </c>
      <c r="H108" s="414"/>
      <c r="I108" s="414">
        <v>0.02</v>
      </c>
      <c r="J108" s="414"/>
      <c r="K108" s="414">
        <v>0.02</v>
      </c>
      <c r="L108" s="414"/>
      <c r="M108" s="414"/>
      <c r="N108" s="414"/>
      <c r="O108" s="414">
        <v>0.02</v>
      </c>
      <c r="P108" s="414">
        <v>0.02</v>
      </c>
      <c r="Q108" s="414">
        <v>0.02</v>
      </c>
      <c r="R108" s="414">
        <v>0.02</v>
      </c>
      <c r="S108" s="414"/>
      <c r="T108" s="414"/>
      <c r="U108" s="379"/>
      <c r="V108" s="420">
        <f t="shared" si="18"/>
        <v>0.1</v>
      </c>
      <c r="W108" s="421">
        <f t="shared" si="16"/>
        <v>1</v>
      </c>
      <c r="X108" s="422">
        <f t="shared" si="17"/>
        <v>60</v>
      </c>
    </row>
    <row r="109" spans="1:24" s="235" customFormat="1" ht="16.5" x14ac:dyDescent="0.25">
      <c r="A109" s="237" t="s">
        <v>26</v>
      </c>
      <c r="B109" s="417" t="s">
        <v>300</v>
      </c>
      <c r="C109" s="418">
        <v>11100115720</v>
      </c>
      <c r="D109" s="419">
        <v>0.9</v>
      </c>
      <c r="E109" s="414"/>
      <c r="F109" s="414">
        <v>0.01</v>
      </c>
      <c r="G109" s="414"/>
      <c r="H109" s="414"/>
      <c r="I109" s="414">
        <v>0.02</v>
      </c>
      <c r="J109" s="414"/>
      <c r="K109" s="414">
        <v>0.02</v>
      </c>
      <c r="L109" s="414"/>
      <c r="M109" s="414"/>
      <c r="N109" s="414"/>
      <c r="O109" s="414">
        <v>0.02</v>
      </c>
      <c r="P109" s="414">
        <v>0.02</v>
      </c>
      <c r="Q109" s="414"/>
      <c r="R109" s="414">
        <v>0.02</v>
      </c>
      <c r="S109" s="414"/>
      <c r="T109" s="414"/>
      <c r="U109" s="379"/>
      <c r="V109" s="420">
        <f t="shared" si="18"/>
        <v>0.1</v>
      </c>
      <c r="W109" s="421">
        <f t="shared" si="16"/>
        <v>1</v>
      </c>
      <c r="X109" s="422">
        <f t="shared" si="17"/>
        <v>60</v>
      </c>
    </row>
    <row r="110" spans="1:24" s="235" customFormat="1" ht="16.5" x14ac:dyDescent="0.25">
      <c r="A110" s="237" t="s">
        <v>27</v>
      </c>
      <c r="B110" s="417" t="s">
        <v>83</v>
      </c>
      <c r="C110" s="418">
        <v>80600000227</v>
      </c>
      <c r="D110" s="419">
        <v>0.9</v>
      </c>
      <c r="E110" s="414"/>
      <c r="F110" s="414">
        <v>0.01</v>
      </c>
      <c r="G110" s="414"/>
      <c r="H110" s="414"/>
      <c r="I110" s="414">
        <v>0.02</v>
      </c>
      <c r="J110" s="414"/>
      <c r="K110" s="414">
        <v>0.02</v>
      </c>
      <c r="L110" s="414"/>
      <c r="M110" s="414"/>
      <c r="N110" s="414"/>
      <c r="O110" s="414">
        <v>0.02</v>
      </c>
      <c r="P110" s="414">
        <v>0.02</v>
      </c>
      <c r="Q110" s="414"/>
      <c r="R110" s="414">
        <v>0.02</v>
      </c>
      <c r="S110" s="414"/>
      <c r="T110" s="414"/>
      <c r="U110" s="379"/>
      <c r="V110" s="420">
        <f t="shared" si="18"/>
        <v>0.1</v>
      </c>
      <c r="W110" s="421">
        <f t="shared" si="16"/>
        <v>1</v>
      </c>
      <c r="X110" s="422">
        <f t="shared" si="17"/>
        <v>60</v>
      </c>
    </row>
    <row r="111" spans="1:24" s="235" customFormat="1" ht="16.5" x14ac:dyDescent="0.25">
      <c r="A111" s="237" t="s">
        <v>28</v>
      </c>
      <c r="B111" s="417" t="s">
        <v>552</v>
      </c>
      <c r="C111" s="424" t="s">
        <v>487</v>
      </c>
      <c r="D111" s="419">
        <v>0.9</v>
      </c>
      <c r="E111" s="414">
        <v>0.01</v>
      </c>
      <c r="F111" s="414">
        <v>0.01</v>
      </c>
      <c r="G111" s="414">
        <v>0.02</v>
      </c>
      <c r="H111" s="414"/>
      <c r="I111" s="414"/>
      <c r="J111" s="414"/>
      <c r="K111" s="414">
        <v>0.02</v>
      </c>
      <c r="L111" s="414"/>
      <c r="M111" s="414"/>
      <c r="N111" s="414">
        <v>0.02</v>
      </c>
      <c r="O111" s="414">
        <v>0.02</v>
      </c>
      <c r="P111" s="414">
        <v>0.02</v>
      </c>
      <c r="Q111" s="414">
        <v>0.02</v>
      </c>
      <c r="R111" s="414">
        <v>0.02</v>
      </c>
      <c r="S111" s="414">
        <v>0.02</v>
      </c>
      <c r="T111" s="414"/>
      <c r="U111" s="379"/>
      <c r="V111" s="420">
        <f t="shared" si="18"/>
        <v>0.1</v>
      </c>
      <c r="W111" s="421">
        <f t="shared" si="16"/>
        <v>1</v>
      </c>
      <c r="X111" s="422">
        <f t="shared" si="17"/>
        <v>60</v>
      </c>
    </row>
    <row r="112" spans="1:24" s="235" customFormat="1" ht="16.5" x14ac:dyDescent="0.25">
      <c r="A112" s="237" t="s">
        <v>29</v>
      </c>
      <c r="B112" s="417" t="s">
        <v>84</v>
      </c>
      <c r="C112" s="424" t="s">
        <v>488</v>
      </c>
      <c r="D112" s="419">
        <v>0.9</v>
      </c>
      <c r="E112" s="414"/>
      <c r="F112" s="414">
        <v>0.01</v>
      </c>
      <c r="G112" s="414"/>
      <c r="H112" s="414"/>
      <c r="I112" s="414"/>
      <c r="J112" s="414"/>
      <c r="K112" s="414">
        <v>0.02</v>
      </c>
      <c r="L112" s="414"/>
      <c r="M112" s="414"/>
      <c r="N112" s="414"/>
      <c r="O112" s="414"/>
      <c r="P112" s="414">
        <v>0.02</v>
      </c>
      <c r="Q112" s="414"/>
      <c r="R112" s="414">
        <v>0.02</v>
      </c>
      <c r="S112" s="414"/>
      <c r="T112" s="414"/>
      <c r="U112" s="379"/>
      <c r="V112" s="420">
        <f t="shared" si="18"/>
        <v>7.0000000000000007E-2</v>
      </c>
      <c r="W112" s="421">
        <f t="shared" si="16"/>
        <v>0.97</v>
      </c>
      <c r="X112" s="422">
        <f t="shared" si="17"/>
        <v>60</v>
      </c>
    </row>
    <row r="113" spans="1:24" s="235" customFormat="1" ht="16.5" x14ac:dyDescent="0.25">
      <c r="A113" s="237" t="s">
        <v>30</v>
      </c>
      <c r="B113" s="417" t="s">
        <v>85</v>
      </c>
      <c r="C113" s="424" t="s">
        <v>489</v>
      </c>
      <c r="D113" s="419">
        <v>0.9</v>
      </c>
      <c r="E113" s="414">
        <v>0.01</v>
      </c>
      <c r="F113" s="414">
        <v>0.01</v>
      </c>
      <c r="G113" s="414"/>
      <c r="H113" s="414"/>
      <c r="I113" s="414">
        <v>0.02</v>
      </c>
      <c r="J113" s="414"/>
      <c r="K113" s="414">
        <v>0.02</v>
      </c>
      <c r="L113" s="414"/>
      <c r="M113" s="414"/>
      <c r="N113" s="414"/>
      <c r="O113" s="414">
        <v>0.02</v>
      </c>
      <c r="P113" s="414">
        <v>0.02</v>
      </c>
      <c r="Q113" s="414"/>
      <c r="R113" s="414">
        <v>0.02</v>
      </c>
      <c r="S113" s="414"/>
      <c r="T113" s="414"/>
      <c r="U113" s="379"/>
      <c r="V113" s="420">
        <f t="shared" si="18"/>
        <v>0.1</v>
      </c>
      <c r="W113" s="421">
        <f t="shared" si="16"/>
        <v>1</v>
      </c>
      <c r="X113" s="422">
        <f t="shared" si="17"/>
        <v>60</v>
      </c>
    </row>
    <row r="114" spans="1:24" s="235" customFormat="1" ht="16.5" x14ac:dyDescent="0.25">
      <c r="A114" s="237" t="s">
        <v>31</v>
      </c>
      <c r="B114" s="417" t="s">
        <v>86</v>
      </c>
      <c r="C114" s="424" t="s">
        <v>490</v>
      </c>
      <c r="D114" s="419">
        <v>0.9</v>
      </c>
      <c r="E114" s="414">
        <v>0.01</v>
      </c>
      <c r="F114" s="414">
        <v>0.01</v>
      </c>
      <c r="G114" s="414"/>
      <c r="H114" s="414"/>
      <c r="I114" s="414">
        <v>0.02</v>
      </c>
      <c r="J114" s="414"/>
      <c r="K114" s="414">
        <v>0.02</v>
      </c>
      <c r="L114" s="414"/>
      <c r="M114" s="414"/>
      <c r="N114" s="414"/>
      <c r="O114" s="414">
        <v>0.02</v>
      </c>
      <c r="P114" s="414">
        <v>0.02</v>
      </c>
      <c r="Q114" s="414"/>
      <c r="R114" s="414">
        <v>0.02</v>
      </c>
      <c r="S114" s="414"/>
      <c r="T114" s="414"/>
      <c r="U114" s="379"/>
      <c r="V114" s="420">
        <f t="shared" si="18"/>
        <v>0.1</v>
      </c>
      <c r="W114" s="421">
        <f t="shared" si="16"/>
        <v>1</v>
      </c>
      <c r="X114" s="422">
        <f t="shared" si="17"/>
        <v>60</v>
      </c>
    </row>
    <row r="115" spans="1:24" s="235" customFormat="1" ht="17.25" customHeight="1" x14ac:dyDescent="0.25">
      <c r="A115" s="329" t="s">
        <v>402</v>
      </c>
      <c r="B115" s="881" t="s">
        <v>403</v>
      </c>
      <c r="C115" s="882"/>
      <c r="D115" s="882"/>
      <c r="E115" s="882"/>
      <c r="F115" s="882"/>
      <c r="G115" s="882"/>
      <c r="H115" s="882"/>
      <c r="I115" s="236"/>
      <c r="J115" s="236"/>
      <c r="K115" s="236"/>
      <c r="L115" s="236"/>
      <c r="M115" s="236"/>
      <c r="N115" s="236"/>
      <c r="O115" s="236"/>
      <c r="P115" s="236"/>
      <c r="Q115" s="236"/>
      <c r="R115" s="236"/>
      <c r="S115" s="236"/>
      <c r="T115" s="236"/>
      <c r="U115" s="236"/>
    </row>
    <row r="116" spans="1:24" s="235" customFormat="1" ht="16.5" x14ac:dyDescent="0.25">
      <c r="A116" s="237" t="s">
        <v>16</v>
      </c>
      <c r="B116" s="275" t="s">
        <v>87</v>
      </c>
      <c r="C116" s="883">
        <v>11100000746</v>
      </c>
      <c r="D116" s="240">
        <v>0.9</v>
      </c>
      <c r="E116" s="187">
        <v>0.01</v>
      </c>
      <c r="F116" s="187">
        <v>0.01</v>
      </c>
      <c r="G116" s="187"/>
      <c r="H116" s="187">
        <v>0.01</v>
      </c>
      <c r="I116" s="187"/>
      <c r="J116" s="187"/>
      <c r="K116" s="187">
        <v>0.02</v>
      </c>
      <c r="L116" s="187"/>
      <c r="M116" s="187"/>
      <c r="N116" s="187"/>
      <c r="O116" s="187">
        <v>0.01</v>
      </c>
      <c r="P116" s="187">
        <v>0.01</v>
      </c>
      <c r="Q116" s="187">
        <v>0.02</v>
      </c>
      <c r="R116" s="187"/>
      <c r="S116" s="187"/>
      <c r="T116" s="187"/>
      <c r="U116" s="187"/>
      <c r="V116" s="277">
        <f>IF(SUM(E116:N116)&gt;5%,5%,SUM(E116:N116))+IF(SUM(O116:U116)&gt;5%,5%,SUM(O116:U116))</f>
        <v>0.09</v>
      </c>
      <c r="W116" s="246">
        <f>D116+V116</f>
        <v>0.99</v>
      </c>
      <c r="X116" s="247">
        <f>IF(95%&lt;=W116,60,IF(AND(90%&lt;=W116,W116&lt;95%),50,IF(AND(80%&lt;=W116,W116&lt;90%),40,IF(AND(75%&lt;=W116,W116&lt;80%),30,IF(AND(70%&lt;=W116,W116&lt;75%),20,IF(W116&lt;70%,0,""))))))</f>
        <v>60</v>
      </c>
    </row>
    <row r="117" spans="1:24" s="235" customFormat="1" ht="16.5" x14ac:dyDescent="0.25">
      <c r="A117" s="237" t="s">
        <v>17</v>
      </c>
      <c r="B117" s="280" t="s">
        <v>88</v>
      </c>
      <c r="C117" s="883">
        <v>31000001254</v>
      </c>
      <c r="D117" s="240">
        <v>0.9</v>
      </c>
      <c r="E117" s="187">
        <v>0.01</v>
      </c>
      <c r="F117" s="187">
        <v>0.01</v>
      </c>
      <c r="G117" s="187"/>
      <c r="H117" s="187"/>
      <c r="I117" s="187"/>
      <c r="J117" s="187"/>
      <c r="K117" s="187">
        <v>0.02</v>
      </c>
      <c r="L117" s="187"/>
      <c r="M117" s="187"/>
      <c r="N117" s="187"/>
      <c r="O117" s="187">
        <v>0.01</v>
      </c>
      <c r="P117" s="187">
        <v>0.01</v>
      </c>
      <c r="Q117" s="187"/>
      <c r="R117" s="187"/>
      <c r="S117" s="187"/>
      <c r="T117" s="187"/>
      <c r="U117" s="187"/>
      <c r="V117" s="277">
        <f>IF(SUM(E117:N117)&gt;5%,5%,SUM(E117:N117))+IF(SUM(O117:U117)&gt;5%,5%,SUM(O117:U117))</f>
        <v>0.06</v>
      </c>
      <c r="W117" s="246">
        <f>D117+V117</f>
        <v>0.96</v>
      </c>
      <c r="X117" s="247">
        <f t="shared" ref="X117:X118" si="19">IF(95%&lt;=W117,60,IF(AND(90%&lt;=W117,W117&lt;95%),50,IF(AND(80%&lt;=W117,W117&lt;90%),40,IF(AND(75%&lt;=W117,W117&lt;80%),30,IF(AND(70%&lt;=W117,W117&lt;75%),20,IF(W117&lt;70%,0,""))))))</f>
        <v>60</v>
      </c>
    </row>
    <row r="118" spans="1:24" s="235" customFormat="1" ht="16.5" x14ac:dyDescent="0.25">
      <c r="A118" s="237" t="s">
        <v>18</v>
      </c>
      <c r="B118" s="279" t="s">
        <v>89</v>
      </c>
      <c r="C118" s="883" t="s">
        <v>491</v>
      </c>
      <c r="D118" s="240">
        <v>0.9</v>
      </c>
      <c r="E118" s="187"/>
      <c r="F118" s="187">
        <v>0.01</v>
      </c>
      <c r="G118" s="187"/>
      <c r="H118" s="187"/>
      <c r="I118" s="187"/>
      <c r="J118" s="187"/>
      <c r="K118" s="187">
        <v>0.02</v>
      </c>
      <c r="L118" s="187"/>
      <c r="M118" s="187"/>
      <c r="N118" s="187"/>
      <c r="O118" s="187"/>
      <c r="P118" s="187">
        <v>0.01</v>
      </c>
      <c r="Q118" s="187"/>
      <c r="R118" s="187"/>
      <c r="S118" s="187"/>
      <c r="T118" s="187"/>
      <c r="U118" s="187"/>
      <c r="V118" s="277">
        <f>IF(SUM(E118:N118)&gt;5%,5%,SUM(E118:N118))+IF(SUM(O118:U118)&gt;5%,5%,SUM(O118:U118))</f>
        <v>0.04</v>
      </c>
      <c r="W118" s="246">
        <f>D118+V118</f>
        <v>0.94000000000000006</v>
      </c>
      <c r="X118" s="247">
        <f t="shared" si="19"/>
        <v>50</v>
      </c>
    </row>
    <row r="119" spans="1:24" s="235" customFormat="1" ht="16.5" x14ac:dyDescent="0.25">
      <c r="A119" s="329" t="s">
        <v>404</v>
      </c>
      <c r="B119" s="330" t="s">
        <v>405</v>
      </c>
      <c r="C119" s="331"/>
      <c r="D119" s="234"/>
      <c r="F119" s="236"/>
      <c r="G119" s="236"/>
      <c r="H119" s="236"/>
      <c r="I119" s="236"/>
      <c r="J119" s="236"/>
      <c r="K119" s="236"/>
      <c r="L119" s="236"/>
      <c r="M119" s="236"/>
      <c r="N119" s="236"/>
      <c r="O119" s="236"/>
      <c r="P119" s="236"/>
      <c r="Q119" s="236"/>
      <c r="R119" s="236"/>
      <c r="S119" s="236"/>
      <c r="T119" s="236"/>
      <c r="U119" s="236"/>
    </row>
    <row r="120" spans="1:24" s="235" customFormat="1" ht="16.5" x14ac:dyDescent="0.25">
      <c r="A120" s="237" t="s">
        <v>16</v>
      </c>
      <c r="B120" s="332" t="s">
        <v>90</v>
      </c>
      <c r="C120" s="333" t="s">
        <v>492</v>
      </c>
      <c r="D120" s="334">
        <v>0.9</v>
      </c>
      <c r="E120" s="335">
        <v>0.01</v>
      </c>
      <c r="F120" s="335"/>
      <c r="G120" s="335"/>
      <c r="H120" s="335"/>
      <c r="I120" s="335"/>
      <c r="J120" s="335"/>
      <c r="K120" s="335">
        <v>0.01</v>
      </c>
      <c r="L120" s="335"/>
      <c r="M120" s="335"/>
      <c r="N120" s="335">
        <v>0.01</v>
      </c>
      <c r="O120" s="335"/>
      <c r="P120" s="335">
        <v>0.01</v>
      </c>
      <c r="Q120" s="335">
        <v>0.02</v>
      </c>
      <c r="R120" s="335"/>
      <c r="S120" s="335"/>
      <c r="T120" s="335"/>
      <c r="U120" s="335"/>
      <c r="V120" s="277">
        <f t="shared" ref="V120:V126" si="20">IF(SUM(E120:N120)&gt;5%,5%,SUM(E120:N120))+IF(SUM(O120:U120)&gt;5%,5%,SUM(O120:U120))</f>
        <v>0.06</v>
      </c>
      <c r="W120" s="246">
        <f t="shared" ref="W120:W126" si="21">D120+V120</f>
        <v>0.96</v>
      </c>
      <c r="X120" s="247">
        <f>IF(95%&lt;=W120,60,IF(AND(90%&lt;=W120,W120&lt;95%),50,IF(AND(80%&lt;=W120,W120&lt;90%),40,IF(AND(75%&lt;=W120,W120&lt;80%),30,IF(AND(70%&lt;=W120,W120&lt;75%),20,IF(W120&lt;70%,0,""))))))</f>
        <v>60</v>
      </c>
    </row>
    <row r="121" spans="1:24" s="235" customFormat="1" ht="16.5" x14ac:dyDescent="0.25">
      <c r="A121" s="237" t="s">
        <v>17</v>
      </c>
      <c r="B121" s="332" t="s">
        <v>91</v>
      </c>
      <c r="C121" s="333" t="s">
        <v>493</v>
      </c>
      <c r="D121" s="334">
        <v>0.9</v>
      </c>
      <c r="E121" s="335">
        <v>0.01</v>
      </c>
      <c r="F121" s="335"/>
      <c r="G121" s="335"/>
      <c r="H121" s="335"/>
      <c r="I121" s="335"/>
      <c r="J121" s="335"/>
      <c r="K121" s="335">
        <v>0.01</v>
      </c>
      <c r="L121" s="335"/>
      <c r="M121" s="335"/>
      <c r="N121" s="335"/>
      <c r="O121" s="335">
        <v>0.01</v>
      </c>
      <c r="P121" s="335">
        <v>0.01</v>
      </c>
      <c r="Q121" s="335">
        <v>0.01</v>
      </c>
      <c r="R121" s="335"/>
      <c r="S121" s="335"/>
      <c r="T121" s="335"/>
      <c r="U121" s="335"/>
      <c r="V121" s="277">
        <f t="shared" si="20"/>
        <v>0.05</v>
      </c>
      <c r="W121" s="246">
        <f t="shared" si="21"/>
        <v>0.95000000000000007</v>
      </c>
      <c r="X121" s="247">
        <f t="shared" ref="X121:X126" si="22">IF(95%&lt;=W121,60,IF(AND(90%&lt;=W121,W121&lt;95%),50,IF(AND(80%&lt;=W121,W121&lt;90%),40,IF(AND(75%&lt;=W121,W121&lt;80%),30,IF(AND(70%&lt;=W121,W121&lt;75%),20,IF(W121&lt;70%,0,""))))))</f>
        <v>60</v>
      </c>
    </row>
    <row r="122" spans="1:24" s="235" customFormat="1" ht="16.5" x14ac:dyDescent="0.25">
      <c r="A122" s="237" t="s">
        <v>18</v>
      </c>
      <c r="B122" s="332" t="s">
        <v>714</v>
      </c>
      <c r="C122" s="333" t="s">
        <v>494</v>
      </c>
      <c r="D122" s="334">
        <v>0.9</v>
      </c>
      <c r="E122" s="335">
        <v>0.01</v>
      </c>
      <c r="F122" s="335"/>
      <c r="G122" s="335"/>
      <c r="H122" s="335"/>
      <c r="I122" s="335"/>
      <c r="J122" s="335"/>
      <c r="K122" s="335">
        <v>0.01</v>
      </c>
      <c r="L122" s="335"/>
      <c r="M122" s="335"/>
      <c r="N122" s="335"/>
      <c r="O122" s="335"/>
      <c r="P122" s="335"/>
      <c r="Q122" s="335">
        <v>0.01</v>
      </c>
      <c r="R122" s="335"/>
      <c r="S122" s="335"/>
      <c r="T122" s="335"/>
      <c r="U122" s="335"/>
      <c r="V122" s="277">
        <f t="shared" si="20"/>
        <v>0.03</v>
      </c>
      <c r="W122" s="246">
        <f t="shared" si="21"/>
        <v>0.93</v>
      </c>
      <c r="X122" s="247">
        <f t="shared" si="22"/>
        <v>50</v>
      </c>
    </row>
    <row r="123" spans="1:24" s="235" customFormat="1" ht="16.5" x14ac:dyDescent="0.25">
      <c r="A123" s="237" t="s">
        <v>19</v>
      </c>
      <c r="B123" s="332" t="s">
        <v>554</v>
      </c>
      <c r="C123" s="336">
        <v>40800000380</v>
      </c>
      <c r="D123" s="334">
        <v>0.9</v>
      </c>
      <c r="E123" s="335"/>
      <c r="F123" s="335"/>
      <c r="G123" s="335"/>
      <c r="H123" s="335"/>
      <c r="I123" s="335"/>
      <c r="J123" s="335"/>
      <c r="K123" s="335">
        <v>0.01</v>
      </c>
      <c r="L123" s="335"/>
      <c r="M123" s="335"/>
      <c r="N123" s="335"/>
      <c r="O123" s="335"/>
      <c r="P123" s="335"/>
      <c r="Q123" s="335"/>
      <c r="R123" s="335"/>
      <c r="S123" s="335"/>
      <c r="T123" s="335"/>
      <c r="U123" s="335"/>
      <c r="V123" s="277">
        <f t="shared" si="20"/>
        <v>0.01</v>
      </c>
      <c r="W123" s="246">
        <f t="shared" si="21"/>
        <v>0.91</v>
      </c>
      <c r="X123" s="247">
        <f t="shared" si="22"/>
        <v>50</v>
      </c>
    </row>
    <row r="124" spans="1:24" s="235" customFormat="1" ht="16.5" x14ac:dyDescent="0.25">
      <c r="A124" s="237" t="s">
        <v>20</v>
      </c>
      <c r="B124" s="332" t="s">
        <v>93</v>
      </c>
      <c r="C124" s="333" t="s">
        <v>495</v>
      </c>
      <c r="D124" s="334">
        <v>0.9</v>
      </c>
      <c r="E124" s="335">
        <v>0.01</v>
      </c>
      <c r="F124" s="335"/>
      <c r="G124" s="335"/>
      <c r="H124" s="335"/>
      <c r="I124" s="335"/>
      <c r="J124" s="335"/>
      <c r="K124" s="335">
        <v>0.01</v>
      </c>
      <c r="L124" s="335"/>
      <c r="M124" s="335"/>
      <c r="N124" s="335"/>
      <c r="O124" s="335"/>
      <c r="P124" s="335"/>
      <c r="Q124" s="335"/>
      <c r="R124" s="335"/>
      <c r="S124" s="335"/>
      <c r="T124" s="335"/>
      <c r="U124" s="335"/>
      <c r="V124" s="277">
        <f t="shared" si="20"/>
        <v>0.02</v>
      </c>
      <c r="W124" s="246">
        <f t="shared" si="21"/>
        <v>0.92</v>
      </c>
      <c r="X124" s="247">
        <f t="shared" si="22"/>
        <v>50</v>
      </c>
    </row>
    <row r="125" spans="1:24" s="235" customFormat="1" ht="16.5" x14ac:dyDescent="0.25">
      <c r="A125" s="237" t="s">
        <v>21</v>
      </c>
      <c r="B125" s="332" t="s">
        <v>94</v>
      </c>
      <c r="C125" s="333" t="s">
        <v>496</v>
      </c>
      <c r="D125" s="334">
        <v>0.9</v>
      </c>
      <c r="E125" s="335">
        <v>0.01</v>
      </c>
      <c r="F125" s="335"/>
      <c r="G125" s="335"/>
      <c r="H125" s="335"/>
      <c r="I125" s="335"/>
      <c r="J125" s="335"/>
      <c r="K125" s="335">
        <v>0.01</v>
      </c>
      <c r="L125" s="335"/>
      <c r="M125" s="335"/>
      <c r="N125" s="335"/>
      <c r="O125" s="335"/>
      <c r="P125" s="335"/>
      <c r="Q125" s="335"/>
      <c r="R125" s="335"/>
      <c r="S125" s="335"/>
      <c r="T125" s="335"/>
      <c r="U125" s="335"/>
      <c r="V125" s="277">
        <f t="shared" si="20"/>
        <v>0.02</v>
      </c>
      <c r="W125" s="246">
        <f t="shared" si="21"/>
        <v>0.92</v>
      </c>
      <c r="X125" s="247">
        <f t="shared" si="22"/>
        <v>50</v>
      </c>
    </row>
    <row r="126" spans="1:24" s="235" customFormat="1" ht="16.5" x14ac:dyDescent="0.25">
      <c r="A126" s="237" t="s">
        <v>22</v>
      </c>
      <c r="B126" s="332" t="s">
        <v>715</v>
      </c>
      <c r="C126" s="333" t="s">
        <v>497</v>
      </c>
      <c r="D126" s="334">
        <v>0.9</v>
      </c>
      <c r="E126" s="335"/>
      <c r="F126" s="335"/>
      <c r="G126" s="335"/>
      <c r="H126" s="335"/>
      <c r="I126" s="335"/>
      <c r="J126" s="335"/>
      <c r="K126" s="335">
        <v>0.01</v>
      </c>
      <c r="L126" s="335"/>
      <c r="M126" s="335"/>
      <c r="N126" s="335"/>
      <c r="O126" s="335"/>
      <c r="P126" s="335"/>
      <c r="Q126" s="335"/>
      <c r="R126" s="335"/>
      <c r="S126" s="335"/>
      <c r="T126" s="335"/>
      <c r="U126" s="335"/>
      <c r="V126" s="277">
        <f t="shared" si="20"/>
        <v>0.01</v>
      </c>
      <c r="W126" s="246">
        <f t="shared" si="21"/>
        <v>0.91</v>
      </c>
      <c r="X126" s="247">
        <f t="shared" si="22"/>
        <v>50</v>
      </c>
    </row>
    <row r="127" spans="1:24" ht="15.75" x14ac:dyDescent="0.25">
      <c r="A127" s="70" t="s">
        <v>406</v>
      </c>
      <c r="B127" s="84" t="s">
        <v>407</v>
      </c>
      <c r="C127" s="88"/>
      <c r="F127" s="69"/>
      <c r="G127" s="69"/>
      <c r="H127" s="69"/>
      <c r="I127" s="69"/>
      <c r="J127" s="69"/>
      <c r="K127" s="69"/>
      <c r="L127" s="69"/>
      <c r="M127" s="69"/>
      <c r="N127" s="69"/>
      <c r="U127" s="69"/>
    </row>
    <row r="128" spans="1:24" s="235" customFormat="1" ht="16.5" x14ac:dyDescent="0.25">
      <c r="A128" s="366" t="s">
        <v>16</v>
      </c>
      <c r="B128" s="367" t="s">
        <v>743</v>
      </c>
      <c r="C128" s="368">
        <v>40800000177</v>
      </c>
      <c r="D128" s="369">
        <v>0.9</v>
      </c>
      <c r="E128" s="370"/>
      <c r="F128" s="371">
        <v>0.01</v>
      </c>
      <c r="G128" s="372"/>
      <c r="H128" s="372">
        <v>2.5000000000000001E-2</v>
      </c>
      <c r="I128" s="372"/>
      <c r="J128" s="372"/>
      <c r="K128" s="373">
        <v>0.01</v>
      </c>
      <c r="L128" s="372"/>
      <c r="M128" s="372"/>
      <c r="N128" s="373">
        <v>0.02</v>
      </c>
      <c r="O128" s="372"/>
      <c r="P128" s="371">
        <v>0.01</v>
      </c>
      <c r="Q128" s="372">
        <v>5.0000000000000001E-3</v>
      </c>
      <c r="R128" s="371">
        <v>0.01</v>
      </c>
      <c r="S128" s="372"/>
      <c r="T128" s="372"/>
      <c r="U128" s="372"/>
      <c r="V128" s="277">
        <f>IF(SUM(E128:N128)&gt;5%,5%,SUM(E128:N128))+IF(SUM(O128:U128)&gt;5%,5%,SUM(O128:U128))</f>
        <v>7.5000000000000011E-2</v>
      </c>
      <c r="W128" s="246">
        <f>D128+V128</f>
        <v>0.97500000000000009</v>
      </c>
      <c r="X128" s="247">
        <f t="shared" ref="X128:X130" si="23">IF(95%&lt;=W128,60,IF(AND(90%&lt;=W128,W128&lt;95%),50,IF(AND(80%&lt;=W128,W128&lt;90%),40,IF(AND(75%&lt;=W128,W128&lt;80%),30,IF(AND(70%&lt;=W128,W128&lt;75%),20,IF(W128&lt;70%,0,""))))))</f>
        <v>60</v>
      </c>
    </row>
    <row r="129" spans="1:24" s="235" customFormat="1" ht="16.5" x14ac:dyDescent="0.25">
      <c r="A129" s="366" t="s">
        <v>17</v>
      </c>
      <c r="B129" s="374" t="s">
        <v>95</v>
      </c>
      <c r="C129" s="375">
        <v>81200000317</v>
      </c>
      <c r="D129" s="369">
        <v>0.9</v>
      </c>
      <c r="E129" s="371">
        <v>0.01</v>
      </c>
      <c r="F129" s="372"/>
      <c r="G129" s="372"/>
      <c r="H129" s="372">
        <v>2.5000000000000001E-2</v>
      </c>
      <c r="I129" s="372"/>
      <c r="J129" s="372"/>
      <c r="K129" s="373">
        <v>0.01</v>
      </c>
      <c r="L129" s="372"/>
      <c r="M129" s="372"/>
      <c r="N129" s="372"/>
      <c r="O129" s="372"/>
      <c r="P129" s="372"/>
      <c r="Q129" s="376"/>
      <c r="R129" s="372"/>
      <c r="S129" s="372"/>
      <c r="T129" s="372"/>
      <c r="U129" s="372"/>
      <c r="V129" s="277">
        <f>IF(SUM(E129:N129)&gt;5%,5%,SUM(E129:N129))+IF(SUM(O129:U129)&gt;5%,5%,SUM(O129:U129))</f>
        <v>4.5000000000000005E-2</v>
      </c>
      <c r="W129" s="246">
        <f>D129+V129</f>
        <v>0.94500000000000006</v>
      </c>
      <c r="X129" s="247">
        <f t="shared" si="23"/>
        <v>50</v>
      </c>
    </row>
    <row r="130" spans="1:24" s="235" customFormat="1" ht="16.5" x14ac:dyDescent="0.25">
      <c r="A130" s="366" t="s">
        <v>18</v>
      </c>
      <c r="B130" s="377" t="s">
        <v>165</v>
      </c>
      <c r="C130" s="378" t="s">
        <v>744</v>
      </c>
      <c r="D130" s="369">
        <v>0.9</v>
      </c>
      <c r="E130" s="379"/>
      <c r="F130" s="380"/>
      <c r="G130" s="379"/>
      <c r="H130" s="372">
        <v>2.5000000000000001E-2</v>
      </c>
      <c r="I130" s="379"/>
      <c r="J130" s="379"/>
      <c r="K130" s="381">
        <v>0.01</v>
      </c>
      <c r="L130" s="379"/>
      <c r="M130" s="379"/>
      <c r="N130" s="379"/>
      <c r="O130" s="372">
        <v>5.0000000000000001E-3</v>
      </c>
      <c r="P130" s="382"/>
      <c r="Q130" s="372">
        <v>5.0000000000000001E-3</v>
      </c>
      <c r="R130" s="379"/>
      <c r="S130" s="379"/>
      <c r="T130" s="379"/>
      <c r="U130" s="379"/>
      <c r="V130" s="277">
        <f>IF(SUM(E130:N130)&gt;5%,5%,SUM(E130:N130))+IF(SUM(O130:U130)&gt;5%,5%,SUM(O130:U130))</f>
        <v>4.5000000000000005E-2</v>
      </c>
      <c r="W130" s="246">
        <f>D130+V130</f>
        <v>0.94500000000000006</v>
      </c>
      <c r="X130" s="247">
        <f t="shared" si="23"/>
        <v>50</v>
      </c>
    </row>
    <row r="131" spans="1:24" s="235" customFormat="1" ht="15.75" x14ac:dyDescent="0.25">
      <c r="A131" s="383" t="s">
        <v>408</v>
      </c>
      <c r="B131" s="384" t="s">
        <v>409</v>
      </c>
      <c r="C131" s="233"/>
      <c r="D131" s="234"/>
      <c r="F131" s="236"/>
      <c r="G131" s="236"/>
      <c r="H131" s="236"/>
      <c r="I131" s="236"/>
      <c r="J131" s="236"/>
      <c r="K131" s="236"/>
      <c r="L131" s="236"/>
      <c r="M131" s="236"/>
      <c r="N131" s="236"/>
      <c r="O131" s="236"/>
      <c r="P131" s="236"/>
      <c r="Q131" s="236"/>
      <c r="R131" s="236"/>
      <c r="S131" s="236"/>
      <c r="T131" s="236"/>
      <c r="U131" s="236"/>
    </row>
    <row r="132" spans="1:24" s="235" customFormat="1" ht="16.5" x14ac:dyDescent="0.25">
      <c r="A132" s="366" t="s">
        <v>16</v>
      </c>
      <c r="B132" s="275" t="s">
        <v>96</v>
      </c>
      <c r="C132" s="412">
        <v>11100083326</v>
      </c>
      <c r="D132" s="413">
        <v>0.9</v>
      </c>
      <c r="E132" s="414">
        <v>0.01</v>
      </c>
      <c r="F132" s="414">
        <v>0.01</v>
      </c>
      <c r="G132" s="414"/>
      <c r="H132" s="414"/>
      <c r="I132" s="414"/>
      <c r="J132" s="414"/>
      <c r="K132" s="414">
        <v>0.02</v>
      </c>
      <c r="L132" s="414"/>
      <c r="M132" s="414"/>
      <c r="N132" s="414">
        <v>0.02</v>
      </c>
      <c r="O132" s="414"/>
      <c r="P132" s="414"/>
      <c r="Q132" s="414"/>
      <c r="R132" s="414"/>
      <c r="S132" s="414"/>
      <c r="T132" s="414"/>
      <c r="U132" s="414"/>
      <c r="V132" s="277">
        <f>IF(SUM(E132:N132)&gt;5%,5%,SUM(E132:N132))+IF(SUM(O132:U132)&gt;5%,5%,SUM(O132:U132))</f>
        <v>0.05</v>
      </c>
      <c r="W132" s="246">
        <f>D132+V132</f>
        <v>0.95000000000000007</v>
      </c>
      <c r="X132" s="247">
        <f>IF(95%&lt;=W132,60,IF(AND(90%&lt;=W132,W132&lt;95%),50,IF(AND(80%&lt;=W132,W132&lt;90%),40,IF(AND(75%&lt;=W132,W132&lt;80%),30,IF(AND(70%&lt;=W132,W132&lt;75%),20,IF(W132&lt;70%,0,""))))))</f>
        <v>60</v>
      </c>
    </row>
    <row r="133" spans="1:24" s="235" customFormat="1" ht="18.75" x14ac:dyDescent="0.25">
      <c r="A133" s="366" t="s">
        <v>17</v>
      </c>
      <c r="B133" s="279" t="s">
        <v>106</v>
      </c>
      <c r="C133" s="415" t="s">
        <v>803</v>
      </c>
      <c r="D133" s="413">
        <v>0.9</v>
      </c>
      <c r="E133" s="414"/>
      <c r="F133" s="414">
        <v>0.01</v>
      </c>
      <c r="G133" s="414"/>
      <c r="H133" s="414"/>
      <c r="I133" s="414"/>
      <c r="J133" s="414"/>
      <c r="K133" s="414">
        <v>0.02</v>
      </c>
      <c r="L133" s="414"/>
      <c r="M133" s="414"/>
      <c r="N133" s="414">
        <v>0.02</v>
      </c>
      <c r="O133" s="414"/>
      <c r="P133" s="414"/>
      <c r="Q133" s="414"/>
      <c r="R133" s="414"/>
      <c r="S133" s="414"/>
      <c r="T133" s="414"/>
      <c r="U133" s="414"/>
      <c r="V133" s="277">
        <f>IF(SUM(E133:N133)&gt;5%,5%,SUM(E133:N133))+IF(SUM(O133:S133)&gt;5%,5%,SUM(O133:S133))</f>
        <v>0.05</v>
      </c>
      <c r="W133" s="416">
        <f>D133+V133</f>
        <v>0.95000000000000007</v>
      </c>
      <c r="X133" s="247">
        <f t="shared" ref="X133:X136" si="24">IF(95%&lt;=W133,60,IF(AND(90%&lt;=W133,W133&lt;95%),50,IF(AND(80%&lt;=W133,W133&lt;90%),40,IF(AND(75%&lt;=W133,W133&lt;80%),30,IF(AND(70%&lt;=W133,W133&lt;75%),20,IF(W133&lt;70%,0,""))))))</f>
        <v>60</v>
      </c>
    </row>
    <row r="134" spans="1:24" s="235" customFormat="1" ht="16.5" x14ac:dyDescent="0.25">
      <c r="A134" s="366" t="s">
        <v>18</v>
      </c>
      <c r="B134" s="280" t="s">
        <v>97</v>
      </c>
      <c r="C134" s="412" t="s">
        <v>498</v>
      </c>
      <c r="D134" s="413">
        <v>0.9</v>
      </c>
      <c r="E134" s="414">
        <v>0.01</v>
      </c>
      <c r="F134" s="414"/>
      <c r="G134" s="414"/>
      <c r="H134" s="414"/>
      <c r="I134" s="414"/>
      <c r="J134" s="414"/>
      <c r="K134" s="414">
        <v>0.02</v>
      </c>
      <c r="L134" s="414"/>
      <c r="M134" s="414"/>
      <c r="N134" s="414"/>
      <c r="O134" s="414"/>
      <c r="P134" s="414"/>
      <c r="Q134" s="414"/>
      <c r="R134" s="414"/>
      <c r="S134" s="414"/>
      <c r="T134" s="414"/>
      <c r="U134" s="414"/>
      <c r="V134" s="277">
        <f>IF(SUM(E134:N134)&gt;5%,5%,SUM(E134:N134))+IF(SUM(O134:S134)&gt;5%,5%,SUM(O134:S134))</f>
        <v>0.03</v>
      </c>
      <c r="W134" s="246">
        <f>D134+V134</f>
        <v>0.93</v>
      </c>
      <c r="X134" s="247">
        <f t="shared" si="24"/>
        <v>50</v>
      </c>
    </row>
    <row r="135" spans="1:24" s="235" customFormat="1" ht="16.5" x14ac:dyDescent="0.25">
      <c r="A135" s="366" t="s">
        <v>19</v>
      </c>
      <c r="B135" s="275" t="s">
        <v>98</v>
      </c>
      <c r="C135" s="412" t="s">
        <v>499</v>
      </c>
      <c r="D135" s="413">
        <v>0.9</v>
      </c>
      <c r="E135" s="414">
        <v>0.01</v>
      </c>
      <c r="F135" s="414"/>
      <c r="G135" s="414"/>
      <c r="H135" s="414"/>
      <c r="I135" s="414"/>
      <c r="J135" s="414"/>
      <c r="K135" s="414"/>
      <c r="L135" s="414"/>
      <c r="M135" s="414"/>
      <c r="N135" s="414"/>
      <c r="O135" s="414">
        <v>0.02</v>
      </c>
      <c r="P135" s="414"/>
      <c r="Q135" s="414"/>
      <c r="R135" s="414"/>
      <c r="S135" s="414"/>
      <c r="T135" s="414"/>
      <c r="U135" s="414"/>
      <c r="V135" s="277">
        <f>IF(SUM(E135:N135)&gt;5%,5%,SUM(E135:N135))+IF(SUM(O135:S135)&gt;5%,5%,SUM(O135:S135))</f>
        <v>0.03</v>
      </c>
      <c r="W135" s="246">
        <f>D135+V135</f>
        <v>0.93</v>
      </c>
      <c r="X135" s="247">
        <f t="shared" si="24"/>
        <v>50</v>
      </c>
    </row>
    <row r="136" spans="1:24" s="235" customFormat="1" ht="16.5" x14ac:dyDescent="0.25">
      <c r="A136" s="366" t="s">
        <v>20</v>
      </c>
      <c r="B136" s="281" t="s">
        <v>99</v>
      </c>
      <c r="C136" s="412" t="s">
        <v>500</v>
      </c>
      <c r="D136" s="413">
        <v>0.9</v>
      </c>
      <c r="E136" s="414"/>
      <c r="F136" s="414"/>
      <c r="G136" s="414"/>
      <c r="H136" s="414"/>
      <c r="I136" s="414"/>
      <c r="J136" s="414"/>
      <c r="K136" s="414"/>
      <c r="L136" s="414"/>
      <c r="M136" s="414"/>
      <c r="N136" s="414"/>
      <c r="O136" s="414"/>
      <c r="P136" s="414"/>
      <c r="Q136" s="414"/>
      <c r="R136" s="414"/>
      <c r="S136" s="414"/>
      <c r="T136" s="414"/>
      <c r="U136" s="414"/>
      <c r="V136" s="277">
        <f>IF(SUM(E136:N136)&gt;5%,5%,SUM(E136:N136))+IF(SUM(O136:S136)&gt;5%,5%,SUM(O136:S136))</f>
        <v>0</v>
      </c>
      <c r="W136" s="246">
        <f>D136+V136</f>
        <v>0.9</v>
      </c>
      <c r="X136" s="247">
        <f t="shared" si="24"/>
        <v>50</v>
      </c>
    </row>
    <row r="137" spans="1:24" s="235" customFormat="1" ht="16.5" x14ac:dyDescent="0.25">
      <c r="A137" s="391" t="s">
        <v>410</v>
      </c>
      <c r="B137" s="330" t="s">
        <v>411</v>
      </c>
      <c r="C137" s="331"/>
      <c r="D137" s="234"/>
      <c r="F137" s="236"/>
      <c r="G137" s="236"/>
      <c r="H137" s="236"/>
      <c r="I137" s="236"/>
      <c r="J137" s="236"/>
      <c r="K137" s="236"/>
      <c r="L137" s="236"/>
      <c r="M137" s="236"/>
      <c r="N137" s="236"/>
      <c r="O137" s="236"/>
      <c r="P137" s="236"/>
      <c r="Q137" s="236"/>
      <c r="R137" s="236"/>
      <c r="S137" s="236"/>
      <c r="T137" s="236"/>
      <c r="U137" s="236"/>
    </row>
    <row r="138" spans="1:24" s="235" customFormat="1" ht="16.5" x14ac:dyDescent="0.25">
      <c r="A138" s="366" t="s">
        <v>16</v>
      </c>
      <c r="B138" s="432" t="s">
        <v>100</v>
      </c>
      <c r="C138" s="433">
        <v>11100000785</v>
      </c>
      <c r="D138" s="413">
        <v>0.9</v>
      </c>
      <c r="E138" s="414"/>
      <c r="F138" s="414">
        <v>0.01</v>
      </c>
      <c r="G138" s="414"/>
      <c r="H138" s="414"/>
      <c r="I138" s="414"/>
      <c r="J138" s="414"/>
      <c r="K138" s="414">
        <v>0.02</v>
      </c>
      <c r="L138" s="414"/>
      <c r="M138" s="414"/>
      <c r="N138" s="414"/>
      <c r="O138" s="414">
        <v>0.02</v>
      </c>
      <c r="P138" s="414">
        <v>0.02</v>
      </c>
      <c r="Q138" s="414"/>
      <c r="R138" s="414"/>
      <c r="S138" s="187"/>
      <c r="T138" s="187"/>
      <c r="U138" s="187"/>
      <c r="V138" s="277">
        <f>IF(SUM(E138:N138)&gt;5%,5%,SUM(E138:N138))+IF(SUM(O138:U138)&gt;5%,5%,SUM(O138:U138))</f>
        <v>7.0000000000000007E-2</v>
      </c>
      <c r="W138" s="246">
        <f>D138+V138</f>
        <v>0.97</v>
      </c>
      <c r="X138" s="247">
        <f>IF(95%&lt;=W138,60,IF(AND(90%&lt;=W138,W138&lt;95%),50,IF(AND(80%&lt;=W138,W138&lt;90%),40,IF(AND(75%&lt;=W138,W138&lt;80%),30,IF(AND(70%&lt;=W138,W138&lt;75%),20,IF(W138&lt;70%,0,""))))))</f>
        <v>60</v>
      </c>
    </row>
    <row r="139" spans="1:24" s="235" customFormat="1" ht="16.5" x14ac:dyDescent="0.25">
      <c r="A139" s="366" t="s">
        <v>17</v>
      </c>
      <c r="B139" s="434" t="s">
        <v>101</v>
      </c>
      <c r="C139" s="435">
        <v>11100115711</v>
      </c>
      <c r="D139" s="413">
        <v>0.9</v>
      </c>
      <c r="E139" s="414"/>
      <c r="F139" s="414"/>
      <c r="G139" s="414"/>
      <c r="H139" s="414"/>
      <c r="I139" s="414"/>
      <c r="J139" s="414"/>
      <c r="K139" s="414">
        <v>0.02</v>
      </c>
      <c r="L139" s="414"/>
      <c r="M139" s="414"/>
      <c r="N139" s="414"/>
      <c r="O139" s="414">
        <v>0.02</v>
      </c>
      <c r="P139" s="414">
        <v>0.02</v>
      </c>
      <c r="Q139" s="414"/>
      <c r="R139" s="414"/>
      <c r="S139" s="187"/>
      <c r="T139" s="187"/>
      <c r="U139" s="187"/>
      <c r="V139" s="277">
        <f>IF(SUM(E139:N139)&gt;5%,5%,SUM(E139:N139))+IF(SUM(O139:U139)&gt;5%,5%,SUM(O139:U139))</f>
        <v>0.06</v>
      </c>
      <c r="W139" s="246">
        <f>D139+V139</f>
        <v>0.96</v>
      </c>
      <c r="X139" s="247">
        <f t="shared" ref="X139:X140" si="25">IF(95%&lt;=W139,60,IF(AND(90%&lt;=W139,W139&lt;95%),50,IF(AND(80%&lt;=W139,W139&lt;90%),40,IF(AND(75%&lt;=W139,W139&lt;80%),30,IF(AND(70%&lt;=W139,W139&lt;75%),20,IF(W139&lt;70%,0,""))))))</f>
        <v>60</v>
      </c>
    </row>
    <row r="140" spans="1:24" s="235" customFormat="1" ht="16.5" x14ac:dyDescent="0.25">
      <c r="A140" s="366" t="s">
        <v>18</v>
      </c>
      <c r="B140" s="436" t="s">
        <v>102</v>
      </c>
      <c r="C140" s="437" t="s">
        <v>501</v>
      </c>
      <c r="D140" s="413">
        <v>0.9</v>
      </c>
      <c r="E140" s="414"/>
      <c r="F140" s="414"/>
      <c r="G140" s="414"/>
      <c r="H140" s="414"/>
      <c r="I140" s="414"/>
      <c r="J140" s="414"/>
      <c r="K140" s="414">
        <v>0.02</v>
      </c>
      <c r="L140" s="414"/>
      <c r="M140" s="414"/>
      <c r="N140" s="414"/>
      <c r="O140" s="414">
        <v>0.02</v>
      </c>
      <c r="P140" s="414">
        <v>0.02</v>
      </c>
      <c r="Q140" s="414"/>
      <c r="R140" s="414"/>
      <c r="S140" s="187"/>
      <c r="T140" s="187"/>
      <c r="U140" s="187"/>
      <c r="V140" s="277">
        <f>IF(SUM(E140:N140)&gt;5%,5%,SUM(E140:N140))+IF(SUM(O140:U140)&gt;5%,5%,SUM(O140:U140))</f>
        <v>0.06</v>
      </c>
      <c r="W140" s="246">
        <f>D140+V140</f>
        <v>0.96</v>
      </c>
      <c r="X140" s="247">
        <f t="shared" si="25"/>
        <v>60</v>
      </c>
    </row>
    <row r="141" spans="1:24" s="235" customFormat="1" ht="16.5" x14ac:dyDescent="0.25">
      <c r="A141" s="391" t="s">
        <v>412</v>
      </c>
      <c r="B141" s="330" t="s">
        <v>413</v>
      </c>
      <c r="C141" s="331"/>
      <c r="D141" s="234"/>
      <c r="F141" s="236"/>
      <c r="G141" s="236"/>
      <c r="H141" s="236"/>
      <c r="I141" s="236"/>
      <c r="J141" s="236"/>
      <c r="K141" s="236"/>
      <c r="L141" s="236"/>
      <c r="M141" s="236"/>
      <c r="N141" s="236"/>
      <c r="O141" s="236"/>
      <c r="P141" s="236"/>
      <c r="Q141" s="236"/>
      <c r="R141" s="236"/>
      <c r="S141" s="236"/>
      <c r="T141" s="236"/>
      <c r="U141" s="236"/>
    </row>
    <row r="142" spans="1:24" s="235" customFormat="1" ht="16.5" x14ac:dyDescent="0.25">
      <c r="A142" s="237" t="s">
        <v>16</v>
      </c>
      <c r="B142" s="275" t="s">
        <v>103</v>
      </c>
      <c r="C142" s="443">
        <v>11100082715</v>
      </c>
      <c r="D142" s="240">
        <v>0.9</v>
      </c>
      <c r="E142" s="187">
        <v>0.01</v>
      </c>
      <c r="F142" s="187">
        <v>0.01</v>
      </c>
      <c r="G142" s="187"/>
      <c r="H142" s="187"/>
      <c r="I142" s="187"/>
      <c r="J142" s="187"/>
      <c r="K142" s="187">
        <v>0.02</v>
      </c>
      <c r="L142" s="187"/>
      <c r="M142" s="187"/>
      <c r="N142" s="187">
        <v>0.02</v>
      </c>
      <c r="O142" s="187">
        <v>0.02</v>
      </c>
      <c r="P142" s="187"/>
      <c r="Q142" s="187">
        <v>0.02</v>
      </c>
      <c r="R142" s="187"/>
      <c r="S142" s="187"/>
      <c r="T142" s="187"/>
      <c r="U142" s="187"/>
      <c r="V142" s="277">
        <f t="shared" ref="V142:V147" si="26">IF(SUM(E142:N142)&gt;5%,5%,SUM(E142:N142))+IF(SUM(O142:U142)&gt;5%,5%,SUM(O142:U142))</f>
        <v>0.09</v>
      </c>
      <c r="W142" s="246">
        <f t="shared" ref="W142:W147" si="27">D142+V142</f>
        <v>0.99</v>
      </c>
      <c r="X142" s="247">
        <f>IF(95%&lt;=W142,60,IF(AND(90%&lt;=W142,W142&lt;95%),50,IF(AND(80%&lt;=W142,W142&lt;90%),40,IF(AND(75%&lt;=W142,W142&lt;80%),30,IF(AND(70%&lt;=W142,W142&lt;75%),20,IF(W142&lt;70%,0,""))))))</f>
        <v>60</v>
      </c>
    </row>
    <row r="143" spans="1:24" s="235" customFormat="1" ht="16.5" x14ac:dyDescent="0.25">
      <c r="A143" s="237" t="s">
        <v>17</v>
      </c>
      <c r="B143" s="279" t="s">
        <v>105</v>
      </c>
      <c r="C143" s="443">
        <v>11100000754</v>
      </c>
      <c r="D143" s="240">
        <v>0.9</v>
      </c>
      <c r="E143" s="187"/>
      <c r="F143" s="187"/>
      <c r="G143" s="187"/>
      <c r="H143" s="187"/>
      <c r="I143" s="187"/>
      <c r="J143" s="187"/>
      <c r="K143" s="187"/>
      <c r="L143" s="187"/>
      <c r="M143" s="187"/>
      <c r="N143" s="187"/>
      <c r="O143" s="187"/>
      <c r="P143" s="187"/>
      <c r="Q143" s="187">
        <v>0.02</v>
      </c>
      <c r="R143" s="187"/>
      <c r="S143" s="187"/>
      <c r="T143" s="187"/>
      <c r="U143" s="187"/>
      <c r="V143" s="277">
        <f t="shared" si="26"/>
        <v>0.02</v>
      </c>
      <c r="W143" s="246">
        <f t="shared" si="27"/>
        <v>0.92</v>
      </c>
      <c r="X143" s="247">
        <f t="shared" ref="X143:X147" si="28">IF(95%&lt;=W143,60,IF(AND(90%&lt;=W143,W143&lt;95%),50,IF(AND(80%&lt;=W143,W143&lt;90%),40,IF(AND(75%&lt;=W143,W143&lt;80%),30,IF(AND(70%&lt;=W143,W143&lt;75%),20,IF(W143&lt;70%,0,""))))))</f>
        <v>50</v>
      </c>
    </row>
    <row r="144" spans="1:24" s="235" customFormat="1" ht="16.5" x14ac:dyDescent="0.25">
      <c r="A144" s="237" t="s">
        <v>18</v>
      </c>
      <c r="B144" s="275" t="s">
        <v>107</v>
      </c>
      <c r="C144" s="443">
        <v>40400000544</v>
      </c>
      <c r="D144" s="240">
        <v>0.9</v>
      </c>
      <c r="E144" s="187"/>
      <c r="F144" s="187"/>
      <c r="G144" s="187"/>
      <c r="H144" s="187"/>
      <c r="I144" s="187"/>
      <c r="J144" s="187"/>
      <c r="K144" s="187"/>
      <c r="L144" s="187"/>
      <c r="M144" s="187"/>
      <c r="N144" s="187"/>
      <c r="O144" s="187">
        <v>0.02</v>
      </c>
      <c r="P144" s="187">
        <v>0.01</v>
      </c>
      <c r="Q144" s="187">
        <v>0.02</v>
      </c>
      <c r="R144" s="187"/>
      <c r="S144" s="187"/>
      <c r="T144" s="187"/>
      <c r="U144" s="187"/>
      <c r="V144" s="277">
        <f t="shared" si="26"/>
        <v>0.05</v>
      </c>
      <c r="W144" s="246">
        <f t="shared" si="27"/>
        <v>0.95000000000000007</v>
      </c>
      <c r="X144" s="247">
        <f t="shared" si="28"/>
        <v>60</v>
      </c>
    </row>
    <row r="145" spans="1:24" s="235" customFormat="1" ht="16.5" x14ac:dyDescent="0.25">
      <c r="A145" s="237" t="s">
        <v>19</v>
      </c>
      <c r="B145" s="275" t="s">
        <v>104</v>
      </c>
      <c r="C145" s="443">
        <v>40700000674</v>
      </c>
      <c r="D145" s="240">
        <v>0.9</v>
      </c>
      <c r="E145" s="187"/>
      <c r="F145" s="187"/>
      <c r="G145" s="187"/>
      <c r="H145" s="187"/>
      <c r="I145" s="187"/>
      <c r="J145" s="187"/>
      <c r="K145" s="187"/>
      <c r="L145" s="187"/>
      <c r="M145" s="187"/>
      <c r="N145" s="187"/>
      <c r="O145" s="187">
        <v>0.02</v>
      </c>
      <c r="P145" s="187">
        <v>0.01</v>
      </c>
      <c r="Q145" s="187">
        <v>0.02</v>
      </c>
      <c r="R145" s="187"/>
      <c r="S145" s="187"/>
      <c r="T145" s="187"/>
      <c r="U145" s="187"/>
      <c r="V145" s="277">
        <f t="shared" si="26"/>
        <v>0.05</v>
      </c>
      <c r="W145" s="246">
        <f t="shared" si="27"/>
        <v>0.95000000000000007</v>
      </c>
      <c r="X145" s="247">
        <f t="shared" si="28"/>
        <v>60</v>
      </c>
    </row>
    <row r="146" spans="1:24" s="235" customFormat="1" ht="16.5" x14ac:dyDescent="0.25">
      <c r="A146" s="237" t="s">
        <v>20</v>
      </c>
      <c r="B146" s="281" t="s">
        <v>109</v>
      </c>
      <c r="C146" s="443" t="s">
        <v>503</v>
      </c>
      <c r="D146" s="240">
        <v>0.9</v>
      </c>
      <c r="E146" s="187"/>
      <c r="F146" s="187"/>
      <c r="G146" s="187"/>
      <c r="H146" s="187"/>
      <c r="I146" s="187"/>
      <c r="J146" s="187"/>
      <c r="K146" s="187"/>
      <c r="L146" s="187"/>
      <c r="M146" s="187"/>
      <c r="N146" s="187"/>
      <c r="O146" s="187">
        <v>0.02</v>
      </c>
      <c r="P146" s="187">
        <v>0.01</v>
      </c>
      <c r="Q146" s="187">
        <v>0.02</v>
      </c>
      <c r="R146" s="187"/>
      <c r="S146" s="187"/>
      <c r="T146" s="187"/>
      <c r="U146" s="187"/>
      <c r="V146" s="277">
        <f t="shared" si="26"/>
        <v>0.05</v>
      </c>
      <c r="W146" s="246">
        <f t="shared" si="27"/>
        <v>0.95000000000000007</v>
      </c>
      <c r="X146" s="247">
        <f t="shared" si="28"/>
        <v>60</v>
      </c>
    </row>
    <row r="147" spans="1:24" s="235" customFormat="1" ht="16.5" x14ac:dyDescent="0.25">
      <c r="A147" s="237" t="s">
        <v>21</v>
      </c>
      <c r="B147" s="282" t="s">
        <v>108</v>
      </c>
      <c r="C147" s="443" t="s">
        <v>502</v>
      </c>
      <c r="D147" s="240">
        <v>0.9</v>
      </c>
      <c r="E147" s="187"/>
      <c r="F147" s="187"/>
      <c r="G147" s="187"/>
      <c r="H147" s="187"/>
      <c r="I147" s="187"/>
      <c r="J147" s="187"/>
      <c r="K147" s="187"/>
      <c r="L147" s="187"/>
      <c r="M147" s="187"/>
      <c r="N147" s="187"/>
      <c r="O147" s="187">
        <v>0.02</v>
      </c>
      <c r="P147" s="187">
        <v>0.01</v>
      </c>
      <c r="Q147" s="187">
        <v>0.02</v>
      </c>
      <c r="R147" s="187"/>
      <c r="S147" s="187"/>
      <c r="T147" s="187"/>
      <c r="U147" s="187"/>
      <c r="V147" s="277">
        <f t="shared" si="26"/>
        <v>0.05</v>
      </c>
      <c r="W147" s="246">
        <f t="shared" si="27"/>
        <v>0.95000000000000007</v>
      </c>
      <c r="X147" s="247">
        <f t="shared" si="28"/>
        <v>60</v>
      </c>
    </row>
    <row r="148" spans="1:24" s="235" customFormat="1" ht="15.75" x14ac:dyDescent="0.25">
      <c r="A148" s="383" t="s">
        <v>414</v>
      </c>
      <c r="B148" s="752" t="s">
        <v>415</v>
      </c>
      <c r="C148" s="753"/>
      <c r="D148" s="234"/>
      <c r="F148" s="236"/>
      <c r="G148" s="236"/>
      <c r="H148" s="236"/>
      <c r="I148" s="236"/>
      <c r="J148" s="236"/>
      <c r="K148" s="236"/>
      <c r="L148" s="236"/>
      <c r="M148" s="236"/>
      <c r="N148" s="236"/>
      <c r="O148" s="236"/>
      <c r="P148" s="236"/>
      <c r="Q148" s="236"/>
      <c r="R148" s="236"/>
      <c r="S148" s="236"/>
      <c r="T148" s="236"/>
      <c r="U148" s="236"/>
    </row>
    <row r="149" spans="1:24" s="235" customFormat="1" ht="16.5" x14ac:dyDescent="0.25">
      <c r="A149" s="237" t="s">
        <v>16</v>
      </c>
      <c r="B149" s="275" t="s">
        <v>110</v>
      </c>
      <c r="C149" s="443">
        <v>11100083302</v>
      </c>
      <c r="D149" s="240">
        <v>0.9</v>
      </c>
      <c r="E149" s="187"/>
      <c r="F149" s="187"/>
      <c r="G149" s="187"/>
      <c r="H149" s="187"/>
      <c r="I149" s="187"/>
      <c r="J149" s="187"/>
      <c r="K149" s="187"/>
      <c r="L149" s="187"/>
      <c r="M149" s="187"/>
      <c r="N149" s="187"/>
      <c r="O149" s="187"/>
      <c r="P149" s="187"/>
      <c r="Q149" s="187"/>
      <c r="R149" s="187"/>
      <c r="S149" s="187"/>
      <c r="T149" s="187"/>
      <c r="U149" s="187"/>
      <c r="V149" s="277">
        <f>IF(SUM(E149:N149)&gt;5%,5%,SUM(E149:N149))+IF(SUM(O149:U149)&gt;5%,5%,SUM(O149:U149))</f>
        <v>0</v>
      </c>
      <c r="W149" s="246">
        <f>D149+V149</f>
        <v>0.9</v>
      </c>
      <c r="X149" s="247">
        <f>IF(95%&lt;=W149,60,IF(AND(90%&lt;=W149,W149&lt;95%),50,IF(AND(80%&lt;=W149,W149&lt;90%),40,IF(AND(75%&lt;=W149,W149&lt;80%),30,IF(AND(70%&lt;=W149,W149&lt;75%),20,IF(W149&lt;70%,0,""))))))</f>
        <v>50</v>
      </c>
    </row>
    <row r="150" spans="1:24" s="235" customFormat="1" ht="16.5" x14ac:dyDescent="0.25">
      <c r="A150" s="237" t="s">
        <v>17</v>
      </c>
      <c r="B150" s="279" t="s">
        <v>111</v>
      </c>
      <c r="C150" s="880">
        <v>11100083298</v>
      </c>
      <c r="D150" s="240">
        <v>0.9</v>
      </c>
      <c r="E150" s="187"/>
      <c r="F150" s="187"/>
      <c r="G150" s="187"/>
      <c r="H150" s="187"/>
      <c r="I150" s="187"/>
      <c r="J150" s="187"/>
      <c r="K150" s="187"/>
      <c r="L150" s="187"/>
      <c r="M150" s="187"/>
      <c r="N150" s="187"/>
      <c r="O150" s="187"/>
      <c r="P150" s="187"/>
      <c r="Q150" s="187"/>
      <c r="R150" s="187"/>
      <c r="S150" s="187"/>
      <c r="T150" s="187"/>
      <c r="U150" s="187"/>
      <c r="V150" s="277">
        <f>IF(SUM(E150:N150)&gt;5%,5%,SUM(E150:N150))+IF(SUM(O150:U150)&gt;5%,5%,SUM(O150:U150))</f>
        <v>0</v>
      </c>
      <c r="W150" s="246">
        <f>D150+V150</f>
        <v>0.9</v>
      </c>
      <c r="X150" s="247">
        <f t="shared" ref="X150:X151" si="29">IF(95%&lt;=W150,60,IF(AND(90%&lt;=W150,W150&lt;95%),50,IF(AND(80%&lt;=W150,W150&lt;90%),40,IF(AND(75%&lt;=W150,W150&lt;80%),30,IF(AND(70%&lt;=W150,W150&lt;75%),20,IF(W150&lt;70%,0,""))))))</f>
        <v>50</v>
      </c>
    </row>
    <row r="151" spans="1:24" s="235" customFormat="1" ht="16.5" x14ac:dyDescent="0.25">
      <c r="A151" s="237" t="s">
        <v>18</v>
      </c>
      <c r="B151" s="280" t="s">
        <v>112</v>
      </c>
      <c r="C151" s="443" t="s">
        <v>504</v>
      </c>
      <c r="D151" s="240">
        <v>0.9</v>
      </c>
      <c r="E151" s="187"/>
      <c r="F151" s="187">
        <v>0.01</v>
      </c>
      <c r="G151" s="187"/>
      <c r="H151" s="187"/>
      <c r="I151" s="187"/>
      <c r="J151" s="187"/>
      <c r="K151" s="187">
        <v>0.02</v>
      </c>
      <c r="L151" s="187"/>
      <c r="M151" s="187"/>
      <c r="N151" s="187"/>
      <c r="O151" s="187">
        <v>0.01</v>
      </c>
      <c r="P151" s="187">
        <v>0.01</v>
      </c>
      <c r="Q151" s="187"/>
      <c r="R151" s="187"/>
      <c r="S151" s="187"/>
      <c r="T151" s="187"/>
      <c r="U151" s="187"/>
      <c r="V151" s="277">
        <f>IF(SUM(E151:N151)&gt;5%,5%,SUM(E151:N151))+IF(SUM(O151:U151)&gt;5%,5%,SUM(O151:U151))</f>
        <v>0.05</v>
      </c>
      <c r="W151" s="246">
        <f>D151+V151</f>
        <v>0.95000000000000007</v>
      </c>
      <c r="X151" s="247">
        <f t="shared" si="29"/>
        <v>60</v>
      </c>
    </row>
    <row r="152" spans="1:24" s="235" customFormat="1" ht="15.75" x14ac:dyDescent="0.25">
      <c r="A152" s="448" t="s">
        <v>416</v>
      </c>
      <c r="B152" s="449" t="s">
        <v>417</v>
      </c>
      <c r="C152" s="331"/>
      <c r="D152" s="234"/>
      <c r="F152" s="236"/>
      <c r="G152" s="236"/>
      <c r="H152" s="236"/>
      <c r="I152" s="236"/>
      <c r="J152" s="236"/>
      <c r="K152" s="236"/>
      <c r="L152" s="236"/>
      <c r="M152" s="236"/>
      <c r="N152" s="236"/>
      <c r="O152" s="236"/>
      <c r="P152" s="236"/>
      <c r="Q152" s="236"/>
      <c r="R152" s="236"/>
      <c r="S152" s="236"/>
      <c r="T152" s="236"/>
      <c r="U152" s="236"/>
    </row>
    <row r="153" spans="1:24" s="235" customFormat="1" ht="16.5" x14ac:dyDescent="0.25">
      <c r="A153" s="450">
        <v>1</v>
      </c>
      <c r="B153" s="451" t="s">
        <v>303</v>
      </c>
      <c r="C153" s="238" t="s">
        <v>895</v>
      </c>
      <c r="D153" s="240">
        <v>0.9</v>
      </c>
      <c r="E153" s="187"/>
      <c r="F153" s="187">
        <v>0.01</v>
      </c>
      <c r="G153" s="187"/>
      <c r="H153" s="187">
        <v>2.5000000000000001E-2</v>
      </c>
      <c r="I153" s="187"/>
      <c r="J153" s="187"/>
      <c r="K153" s="187">
        <v>0.02</v>
      </c>
      <c r="L153" s="187"/>
      <c r="M153" s="187">
        <v>0.02</v>
      </c>
      <c r="N153" s="187">
        <v>0.02</v>
      </c>
      <c r="O153" s="187"/>
      <c r="P153" s="187"/>
      <c r="Q153" s="187"/>
      <c r="R153" s="187">
        <v>0.01</v>
      </c>
      <c r="S153" s="187"/>
      <c r="T153" s="187">
        <v>0.02</v>
      </c>
      <c r="U153" s="187"/>
      <c r="V153" s="277">
        <f t="shared" ref="V153:V186" si="30">IF(SUM(E153:N153)&gt;5%,5%,SUM(E153:N153))+IF(SUM(O153:U153)&gt;5%,5%,SUM(O153:U153))</f>
        <v>0.08</v>
      </c>
      <c r="W153" s="246">
        <f t="shared" ref="W153:W186" si="31">D153+V153</f>
        <v>0.98</v>
      </c>
      <c r="X153" s="247">
        <f>IF(95%&lt;=W153,60,IF(AND(90%&lt;=W153,W153&lt;95%),50,IF(AND(80%&lt;=W153,W153&lt;90%),40,IF(AND(75%&lt;=W153,W153&lt;80%),30,IF(AND(70%&lt;=W153,W153&lt;75%),20,IF(W153&lt;70%,0,""))))))</f>
        <v>60</v>
      </c>
    </row>
    <row r="154" spans="1:24" s="235" customFormat="1" ht="16.5" x14ac:dyDescent="0.25">
      <c r="A154" s="450">
        <v>2</v>
      </c>
      <c r="B154" s="451" t="s">
        <v>304</v>
      </c>
      <c r="C154" s="238" t="s">
        <v>896</v>
      </c>
      <c r="D154" s="240">
        <v>0.9</v>
      </c>
      <c r="E154" s="187"/>
      <c r="F154" s="187"/>
      <c r="G154" s="187"/>
      <c r="H154" s="187"/>
      <c r="I154" s="187"/>
      <c r="J154" s="187"/>
      <c r="K154" s="187"/>
      <c r="L154" s="187"/>
      <c r="M154" s="187"/>
      <c r="N154" s="187"/>
      <c r="O154" s="187">
        <v>0.02</v>
      </c>
      <c r="P154" s="187">
        <v>0.02</v>
      </c>
      <c r="Q154" s="187">
        <v>0.02</v>
      </c>
      <c r="R154" s="187"/>
      <c r="S154" s="187">
        <v>0.02</v>
      </c>
      <c r="T154" s="187"/>
      <c r="U154" s="187"/>
      <c r="V154" s="277">
        <f t="shared" si="30"/>
        <v>0.05</v>
      </c>
      <c r="W154" s="246">
        <f t="shared" si="31"/>
        <v>0.95000000000000007</v>
      </c>
      <c r="X154" s="247">
        <f t="shared" ref="X154:X186" si="32">IF(95%&lt;=W154,60,IF(AND(90%&lt;=W154,W154&lt;95%),50,IF(AND(80%&lt;=W154,W154&lt;90%),40,IF(AND(75%&lt;=W154,W154&lt;80%),30,IF(AND(70%&lt;=W154,W154&lt;75%),20,IF(W154&lt;70%,0,""))))))</f>
        <v>60</v>
      </c>
    </row>
    <row r="155" spans="1:24" s="235" customFormat="1" ht="16.5" x14ac:dyDescent="0.25">
      <c r="A155" s="450">
        <v>3</v>
      </c>
      <c r="B155" s="451" t="s">
        <v>305</v>
      </c>
      <c r="C155" s="238" t="s">
        <v>897</v>
      </c>
      <c r="D155" s="240">
        <v>0.9</v>
      </c>
      <c r="E155" s="187">
        <v>0.01</v>
      </c>
      <c r="F155" s="187"/>
      <c r="G155" s="187"/>
      <c r="H155" s="187"/>
      <c r="I155" s="187"/>
      <c r="J155" s="187"/>
      <c r="K155" s="187"/>
      <c r="L155" s="187"/>
      <c r="M155" s="187"/>
      <c r="N155" s="187"/>
      <c r="O155" s="187"/>
      <c r="P155" s="187"/>
      <c r="Q155" s="187"/>
      <c r="R155" s="187">
        <v>0.01</v>
      </c>
      <c r="S155" s="187"/>
      <c r="T155" s="187"/>
      <c r="U155" s="187"/>
      <c r="V155" s="277">
        <f t="shared" si="30"/>
        <v>0.02</v>
      </c>
      <c r="W155" s="246">
        <f t="shared" si="31"/>
        <v>0.92</v>
      </c>
      <c r="X155" s="247">
        <f t="shared" si="32"/>
        <v>50</v>
      </c>
    </row>
    <row r="156" spans="1:24" s="235" customFormat="1" ht="16.5" x14ac:dyDescent="0.25">
      <c r="A156" s="450">
        <v>4</v>
      </c>
      <c r="B156" s="451" t="s">
        <v>306</v>
      </c>
      <c r="C156" s="238" t="s">
        <v>898</v>
      </c>
      <c r="D156" s="240">
        <v>0.9</v>
      </c>
      <c r="E156" s="187">
        <v>0.01</v>
      </c>
      <c r="F156" s="187"/>
      <c r="G156" s="187"/>
      <c r="H156" s="187"/>
      <c r="I156" s="187"/>
      <c r="J156" s="187"/>
      <c r="K156" s="187"/>
      <c r="L156" s="187"/>
      <c r="M156" s="187"/>
      <c r="N156" s="187"/>
      <c r="O156" s="187"/>
      <c r="P156" s="187"/>
      <c r="Q156" s="187"/>
      <c r="R156" s="187"/>
      <c r="S156" s="187">
        <v>0.02</v>
      </c>
      <c r="T156" s="187"/>
      <c r="U156" s="187"/>
      <c r="V156" s="277">
        <f t="shared" si="30"/>
        <v>0.03</v>
      </c>
      <c r="W156" s="246">
        <f t="shared" si="31"/>
        <v>0.93</v>
      </c>
      <c r="X156" s="247">
        <f t="shared" si="32"/>
        <v>50</v>
      </c>
    </row>
    <row r="157" spans="1:24" s="235" customFormat="1" ht="16.5" x14ac:dyDescent="0.25">
      <c r="A157" s="450">
        <v>5</v>
      </c>
      <c r="B157" s="451" t="s">
        <v>307</v>
      </c>
      <c r="C157" s="238" t="s">
        <v>899</v>
      </c>
      <c r="D157" s="240">
        <v>0.9</v>
      </c>
      <c r="E157" s="187">
        <v>0.01</v>
      </c>
      <c r="F157" s="187"/>
      <c r="G157" s="187"/>
      <c r="H157" s="187"/>
      <c r="I157" s="187"/>
      <c r="J157" s="187"/>
      <c r="K157" s="187"/>
      <c r="L157" s="187"/>
      <c r="M157" s="187"/>
      <c r="N157" s="187"/>
      <c r="O157" s="187">
        <v>0.02</v>
      </c>
      <c r="P157" s="187">
        <v>0.02</v>
      </c>
      <c r="Q157" s="187"/>
      <c r="R157" s="187"/>
      <c r="S157" s="187"/>
      <c r="T157" s="187"/>
      <c r="U157" s="187"/>
      <c r="V157" s="277">
        <f t="shared" si="30"/>
        <v>0.05</v>
      </c>
      <c r="W157" s="246">
        <f t="shared" si="31"/>
        <v>0.95000000000000007</v>
      </c>
      <c r="X157" s="247">
        <f t="shared" si="32"/>
        <v>60</v>
      </c>
    </row>
    <row r="158" spans="1:24" s="235" customFormat="1" ht="16.5" x14ac:dyDescent="0.25">
      <c r="A158" s="450">
        <v>6</v>
      </c>
      <c r="B158" s="451" t="s">
        <v>308</v>
      </c>
      <c r="C158" s="238" t="s">
        <v>900</v>
      </c>
      <c r="D158" s="240">
        <v>0.9</v>
      </c>
      <c r="E158" s="187">
        <v>0.01</v>
      </c>
      <c r="F158" s="187"/>
      <c r="G158" s="187"/>
      <c r="H158" s="187"/>
      <c r="I158" s="187"/>
      <c r="J158" s="187"/>
      <c r="K158" s="187"/>
      <c r="L158" s="187"/>
      <c r="M158" s="187"/>
      <c r="N158" s="187"/>
      <c r="O158" s="187">
        <v>0.02</v>
      </c>
      <c r="P158" s="187"/>
      <c r="Q158" s="187">
        <v>0.02</v>
      </c>
      <c r="R158" s="187"/>
      <c r="S158" s="187">
        <v>0.02</v>
      </c>
      <c r="T158" s="187"/>
      <c r="U158" s="187"/>
      <c r="V158" s="277">
        <f t="shared" si="30"/>
        <v>6.0000000000000005E-2</v>
      </c>
      <c r="W158" s="246">
        <f t="shared" si="31"/>
        <v>0.96000000000000008</v>
      </c>
      <c r="X158" s="247">
        <f t="shared" si="32"/>
        <v>60</v>
      </c>
    </row>
    <row r="159" spans="1:24" s="235" customFormat="1" ht="16.5" x14ac:dyDescent="0.25">
      <c r="A159" s="450">
        <v>7</v>
      </c>
      <c r="B159" s="451" t="s">
        <v>309</v>
      </c>
      <c r="C159" s="238" t="s">
        <v>901</v>
      </c>
      <c r="D159" s="240">
        <v>0.9</v>
      </c>
      <c r="E159" s="187">
        <v>0.01</v>
      </c>
      <c r="F159" s="187"/>
      <c r="G159" s="187"/>
      <c r="H159" s="187"/>
      <c r="I159" s="187"/>
      <c r="J159" s="187"/>
      <c r="K159" s="187"/>
      <c r="L159" s="187"/>
      <c r="M159" s="187"/>
      <c r="N159" s="187"/>
      <c r="O159" s="187"/>
      <c r="P159" s="187"/>
      <c r="Q159" s="187"/>
      <c r="R159" s="187"/>
      <c r="S159" s="187"/>
      <c r="T159" s="187"/>
      <c r="U159" s="187"/>
      <c r="V159" s="277">
        <f t="shared" si="30"/>
        <v>0.01</v>
      </c>
      <c r="W159" s="246">
        <f t="shared" si="31"/>
        <v>0.91</v>
      </c>
      <c r="X159" s="247">
        <f t="shared" si="32"/>
        <v>50</v>
      </c>
    </row>
    <row r="160" spans="1:24" s="235" customFormat="1" ht="16.5" x14ac:dyDescent="0.25">
      <c r="A160" s="450">
        <v>8</v>
      </c>
      <c r="B160" s="451" t="s">
        <v>310</v>
      </c>
      <c r="C160" s="238" t="s">
        <v>902</v>
      </c>
      <c r="D160" s="240">
        <v>0.9</v>
      </c>
      <c r="E160" s="187">
        <v>0.01</v>
      </c>
      <c r="F160" s="187"/>
      <c r="G160" s="187"/>
      <c r="H160" s="187"/>
      <c r="I160" s="187"/>
      <c r="J160" s="187"/>
      <c r="K160" s="187"/>
      <c r="L160" s="187"/>
      <c r="M160" s="187"/>
      <c r="N160" s="187"/>
      <c r="O160" s="187"/>
      <c r="P160" s="187"/>
      <c r="Q160" s="187"/>
      <c r="R160" s="187"/>
      <c r="S160" s="187"/>
      <c r="T160" s="187"/>
      <c r="U160" s="187"/>
      <c r="V160" s="277">
        <f t="shared" si="30"/>
        <v>0.01</v>
      </c>
      <c r="W160" s="246">
        <f t="shared" si="31"/>
        <v>0.91</v>
      </c>
      <c r="X160" s="247">
        <f t="shared" si="32"/>
        <v>50</v>
      </c>
    </row>
    <row r="161" spans="1:24" s="235" customFormat="1" ht="16.5" x14ac:dyDescent="0.25">
      <c r="A161" s="450">
        <v>9</v>
      </c>
      <c r="B161" s="451" t="s">
        <v>311</v>
      </c>
      <c r="C161" s="238" t="s">
        <v>903</v>
      </c>
      <c r="D161" s="240">
        <v>0.9</v>
      </c>
      <c r="E161" s="187">
        <v>0.01</v>
      </c>
      <c r="F161" s="187"/>
      <c r="G161" s="187"/>
      <c r="H161" s="187"/>
      <c r="I161" s="187"/>
      <c r="J161" s="187"/>
      <c r="K161" s="187"/>
      <c r="L161" s="187"/>
      <c r="M161" s="187"/>
      <c r="N161" s="187"/>
      <c r="O161" s="187"/>
      <c r="P161" s="187"/>
      <c r="Q161" s="187"/>
      <c r="R161" s="187"/>
      <c r="S161" s="187"/>
      <c r="T161" s="187"/>
      <c r="U161" s="187"/>
      <c r="V161" s="277">
        <f t="shared" si="30"/>
        <v>0.01</v>
      </c>
      <c r="W161" s="246">
        <f t="shared" si="31"/>
        <v>0.91</v>
      </c>
      <c r="X161" s="247">
        <f t="shared" si="32"/>
        <v>50</v>
      </c>
    </row>
    <row r="162" spans="1:24" s="235" customFormat="1" ht="16.5" x14ac:dyDescent="0.25">
      <c r="A162" s="450">
        <v>10</v>
      </c>
      <c r="B162" s="451" t="s">
        <v>113</v>
      </c>
      <c r="C162" s="238" t="s">
        <v>904</v>
      </c>
      <c r="D162" s="240">
        <v>0.9</v>
      </c>
      <c r="E162" s="187">
        <v>0.01</v>
      </c>
      <c r="F162" s="187"/>
      <c r="G162" s="187"/>
      <c r="H162" s="187"/>
      <c r="I162" s="187"/>
      <c r="J162" s="187"/>
      <c r="K162" s="187"/>
      <c r="L162" s="187"/>
      <c r="M162" s="187"/>
      <c r="N162" s="187"/>
      <c r="O162" s="187"/>
      <c r="P162" s="187"/>
      <c r="Q162" s="187"/>
      <c r="R162" s="187">
        <v>0.01</v>
      </c>
      <c r="S162" s="187"/>
      <c r="T162" s="187"/>
      <c r="U162" s="187"/>
      <c r="V162" s="277">
        <f t="shared" si="30"/>
        <v>0.02</v>
      </c>
      <c r="W162" s="246">
        <f t="shared" si="31"/>
        <v>0.92</v>
      </c>
      <c r="X162" s="247">
        <f t="shared" si="32"/>
        <v>50</v>
      </c>
    </row>
    <row r="163" spans="1:24" s="235" customFormat="1" ht="16.5" x14ac:dyDescent="0.25">
      <c r="A163" s="450">
        <v>11</v>
      </c>
      <c r="B163" s="451" t="s">
        <v>312</v>
      </c>
      <c r="C163" s="238" t="s">
        <v>905</v>
      </c>
      <c r="D163" s="240">
        <v>0.9</v>
      </c>
      <c r="E163" s="187">
        <v>0.01</v>
      </c>
      <c r="F163" s="187"/>
      <c r="G163" s="187"/>
      <c r="H163" s="187"/>
      <c r="I163" s="187"/>
      <c r="J163" s="187"/>
      <c r="K163" s="187"/>
      <c r="L163" s="187"/>
      <c r="M163" s="187"/>
      <c r="N163" s="187"/>
      <c r="O163" s="187">
        <v>0.02</v>
      </c>
      <c r="P163" s="187">
        <v>0.02</v>
      </c>
      <c r="Q163" s="187"/>
      <c r="R163" s="187"/>
      <c r="S163" s="187"/>
      <c r="T163" s="187">
        <v>0.02</v>
      </c>
      <c r="U163" s="187"/>
      <c r="V163" s="277">
        <f t="shared" si="30"/>
        <v>6.0000000000000005E-2</v>
      </c>
      <c r="W163" s="246">
        <f t="shared" si="31"/>
        <v>0.96000000000000008</v>
      </c>
      <c r="X163" s="247">
        <f t="shared" si="32"/>
        <v>60</v>
      </c>
    </row>
    <row r="164" spans="1:24" s="235" customFormat="1" ht="16.5" x14ac:dyDescent="0.25">
      <c r="A164" s="450">
        <v>12</v>
      </c>
      <c r="B164" s="451" t="s">
        <v>313</v>
      </c>
      <c r="C164" s="238" t="s">
        <v>906</v>
      </c>
      <c r="D164" s="240">
        <v>0.9</v>
      </c>
      <c r="E164" s="187">
        <v>0.01</v>
      </c>
      <c r="F164" s="187"/>
      <c r="G164" s="187"/>
      <c r="H164" s="187"/>
      <c r="I164" s="187"/>
      <c r="J164" s="187"/>
      <c r="K164" s="187"/>
      <c r="L164" s="187"/>
      <c r="M164" s="187"/>
      <c r="N164" s="187"/>
      <c r="O164" s="187"/>
      <c r="P164" s="187"/>
      <c r="Q164" s="187"/>
      <c r="R164" s="187"/>
      <c r="S164" s="187"/>
      <c r="T164" s="187"/>
      <c r="U164" s="187"/>
      <c r="V164" s="277">
        <f t="shared" si="30"/>
        <v>0.01</v>
      </c>
      <c r="W164" s="246">
        <f t="shared" si="31"/>
        <v>0.91</v>
      </c>
      <c r="X164" s="247">
        <f t="shared" si="32"/>
        <v>50</v>
      </c>
    </row>
    <row r="165" spans="1:24" s="235" customFormat="1" ht="16.5" x14ac:dyDescent="0.25">
      <c r="A165" s="450">
        <v>13</v>
      </c>
      <c r="B165" s="451" t="s">
        <v>314</v>
      </c>
      <c r="C165" s="238" t="s">
        <v>907</v>
      </c>
      <c r="D165" s="240">
        <v>0.9</v>
      </c>
      <c r="E165" s="187">
        <v>0.01</v>
      </c>
      <c r="F165" s="187"/>
      <c r="G165" s="187"/>
      <c r="H165" s="187"/>
      <c r="I165" s="187"/>
      <c r="J165" s="187"/>
      <c r="K165" s="187"/>
      <c r="L165" s="187"/>
      <c r="M165" s="187"/>
      <c r="N165" s="187"/>
      <c r="O165" s="187">
        <v>0.02</v>
      </c>
      <c r="P165" s="187">
        <v>0.02</v>
      </c>
      <c r="Q165" s="187"/>
      <c r="R165" s="187"/>
      <c r="S165" s="187">
        <v>0.02</v>
      </c>
      <c r="T165" s="187"/>
      <c r="U165" s="187"/>
      <c r="V165" s="277">
        <f t="shared" si="30"/>
        <v>6.0000000000000005E-2</v>
      </c>
      <c r="W165" s="246">
        <f t="shared" si="31"/>
        <v>0.96000000000000008</v>
      </c>
      <c r="X165" s="247">
        <f t="shared" si="32"/>
        <v>60</v>
      </c>
    </row>
    <row r="166" spans="1:24" s="235" customFormat="1" ht="16.5" x14ac:dyDescent="0.25">
      <c r="A166" s="450">
        <v>14</v>
      </c>
      <c r="B166" s="451" t="s">
        <v>315</v>
      </c>
      <c r="C166" s="238" t="s">
        <v>908</v>
      </c>
      <c r="D166" s="240">
        <v>0.9</v>
      </c>
      <c r="E166" s="187">
        <v>0.01</v>
      </c>
      <c r="F166" s="187"/>
      <c r="G166" s="187"/>
      <c r="H166" s="187"/>
      <c r="I166" s="187"/>
      <c r="J166" s="187"/>
      <c r="K166" s="187"/>
      <c r="L166" s="187"/>
      <c r="M166" s="187"/>
      <c r="N166" s="187"/>
      <c r="O166" s="187"/>
      <c r="P166" s="187"/>
      <c r="Q166" s="187"/>
      <c r="R166" s="187">
        <v>0.01</v>
      </c>
      <c r="S166" s="187"/>
      <c r="T166" s="187"/>
      <c r="U166" s="187"/>
      <c r="V166" s="277">
        <f t="shared" si="30"/>
        <v>0.02</v>
      </c>
      <c r="W166" s="246">
        <f t="shared" si="31"/>
        <v>0.92</v>
      </c>
      <c r="X166" s="247">
        <f t="shared" si="32"/>
        <v>50</v>
      </c>
    </row>
    <row r="167" spans="1:24" s="235" customFormat="1" ht="16.5" x14ac:dyDescent="0.25">
      <c r="A167" s="450">
        <v>15</v>
      </c>
      <c r="B167" s="451" t="s">
        <v>316</v>
      </c>
      <c r="C167" s="238">
        <v>11100109967</v>
      </c>
      <c r="D167" s="240">
        <v>0.9</v>
      </c>
      <c r="E167" s="187">
        <v>0.01</v>
      </c>
      <c r="F167" s="187"/>
      <c r="G167" s="187"/>
      <c r="H167" s="187"/>
      <c r="I167" s="187"/>
      <c r="J167" s="187"/>
      <c r="K167" s="187"/>
      <c r="L167" s="187"/>
      <c r="M167" s="187"/>
      <c r="N167" s="187"/>
      <c r="O167" s="187">
        <v>0.02</v>
      </c>
      <c r="P167" s="187"/>
      <c r="Q167" s="187"/>
      <c r="R167" s="187"/>
      <c r="S167" s="187"/>
      <c r="T167" s="187">
        <v>0.02</v>
      </c>
      <c r="U167" s="187"/>
      <c r="V167" s="277">
        <f t="shared" si="30"/>
        <v>0.05</v>
      </c>
      <c r="W167" s="246">
        <f t="shared" si="31"/>
        <v>0.95000000000000007</v>
      </c>
      <c r="X167" s="247">
        <f t="shared" si="32"/>
        <v>60</v>
      </c>
    </row>
    <row r="168" spans="1:24" s="235" customFormat="1" ht="16.5" x14ac:dyDescent="0.25">
      <c r="A168" s="450">
        <v>16</v>
      </c>
      <c r="B168" s="451" t="s">
        <v>317</v>
      </c>
      <c r="C168" s="238" t="s">
        <v>909</v>
      </c>
      <c r="D168" s="240">
        <v>0.9</v>
      </c>
      <c r="E168" s="187">
        <v>0.01</v>
      </c>
      <c r="F168" s="187"/>
      <c r="G168" s="187"/>
      <c r="H168" s="187"/>
      <c r="I168" s="187"/>
      <c r="J168" s="187"/>
      <c r="K168" s="187"/>
      <c r="L168" s="187"/>
      <c r="M168" s="187"/>
      <c r="N168" s="187"/>
      <c r="O168" s="187">
        <v>0.02</v>
      </c>
      <c r="P168" s="187"/>
      <c r="Q168" s="187"/>
      <c r="R168" s="187"/>
      <c r="S168" s="187">
        <v>0.02</v>
      </c>
      <c r="T168" s="187"/>
      <c r="U168" s="187"/>
      <c r="V168" s="277">
        <f t="shared" si="30"/>
        <v>0.05</v>
      </c>
      <c r="W168" s="246">
        <f t="shared" si="31"/>
        <v>0.95000000000000007</v>
      </c>
      <c r="X168" s="247">
        <f t="shared" si="32"/>
        <v>60</v>
      </c>
    </row>
    <row r="169" spans="1:24" s="235" customFormat="1" ht="16.5" x14ac:dyDescent="0.25">
      <c r="A169" s="450">
        <v>17</v>
      </c>
      <c r="B169" s="451" t="s">
        <v>318</v>
      </c>
      <c r="C169" s="238" t="s">
        <v>910</v>
      </c>
      <c r="D169" s="240">
        <v>0.9</v>
      </c>
      <c r="E169" s="187">
        <v>0.01</v>
      </c>
      <c r="F169" s="187"/>
      <c r="G169" s="187"/>
      <c r="H169" s="187"/>
      <c r="I169" s="187"/>
      <c r="J169" s="187"/>
      <c r="K169" s="187"/>
      <c r="L169" s="187"/>
      <c r="M169" s="187"/>
      <c r="N169" s="187"/>
      <c r="O169" s="187"/>
      <c r="P169" s="187"/>
      <c r="Q169" s="187"/>
      <c r="R169" s="187">
        <v>0.01</v>
      </c>
      <c r="S169" s="187"/>
      <c r="T169" s="187"/>
      <c r="U169" s="187"/>
      <c r="V169" s="277">
        <f t="shared" si="30"/>
        <v>0.02</v>
      </c>
      <c r="W169" s="246">
        <f t="shared" si="31"/>
        <v>0.92</v>
      </c>
      <c r="X169" s="247">
        <f t="shared" si="32"/>
        <v>50</v>
      </c>
    </row>
    <row r="170" spans="1:24" s="235" customFormat="1" ht="16.5" x14ac:dyDescent="0.25">
      <c r="A170" s="450">
        <v>18</v>
      </c>
      <c r="B170" s="451" t="s">
        <v>319</v>
      </c>
      <c r="C170" s="238" t="s">
        <v>911</v>
      </c>
      <c r="D170" s="240">
        <v>0.9</v>
      </c>
      <c r="E170" s="187">
        <v>0.01</v>
      </c>
      <c r="F170" s="187"/>
      <c r="G170" s="187"/>
      <c r="H170" s="187"/>
      <c r="I170" s="187"/>
      <c r="J170" s="187"/>
      <c r="K170" s="187"/>
      <c r="L170" s="187"/>
      <c r="M170" s="187"/>
      <c r="N170" s="187"/>
      <c r="O170" s="187"/>
      <c r="P170" s="187"/>
      <c r="Q170" s="187">
        <v>0.02</v>
      </c>
      <c r="R170" s="187"/>
      <c r="S170" s="187">
        <v>0.02</v>
      </c>
      <c r="T170" s="187"/>
      <c r="U170" s="187"/>
      <c r="V170" s="277">
        <f t="shared" si="30"/>
        <v>0.05</v>
      </c>
      <c r="W170" s="246">
        <f t="shared" si="31"/>
        <v>0.95000000000000007</v>
      </c>
      <c r="X170" s="247">
        <f t="shared" si="32"/>
        <v>60</v>
      </c>
    </row>
    <row r="171" spans="1:24" s="235" customFormat="1" ht="16.5" x14ac:dyDescent="0.25">
      <c r="A171" s="450">
        <v>19</v>
      </c>
      <c r="B171" s="451" t="s">
        <v>320</v>
      </c>
      <c r="C171" s="238" t="s">
        <v>912</v>
      </c>
      <c r="D171" s="240">
        <v>0.9</v>
      </c>
      <c r="E171" s="187"/>
      <c r="F171" s="187"/>
      <c r="G171" s="187"/>
      <c r="H171" s="187">
        <v>1.4999999999999999E-2</v>
      </c>
      <c r="I171" s="187"/>
      <c r="J171" s="187"/>
      <c r="K171" s="187"/>
      <c r="L171" s="187"/>
      <c r="M171" s="187"/>
      <c r="N171" s="187"/>
      <c r="O171" s="187"/>
      <c r="P171" s="187"/>
      <c r="Q171" s="187">
        <v>0.02</v>
      </c>
      <c r="R171" s="187"/>
      <c r="S171" s="187"/>
      <c r="T171" s="187"/>
      <c r="U171" s="187">
        <v>0.02</v>
      </c>
      <c r="V171" s="277">
        <f t="shared" si="30"/>
        <v>5.5E-2</v>
      </c>
      <c r="W171" s="246">
        <f t="shared" si="31"/>
        <v>0.95500000000000007</v>
      </c>
      <c r="X171" s="247">
        <f t="shared" si="32"/>
        <v>60</v>
      </c>
    </row>
    <row r="172" spans="1:24" s="235" customFormat="1" ht="16.5" x14ac:dyDescent="0.25">
      <c r="A172" s="450">
        <v>20</v>
      </c>
      <c r="B172" s="451" t="s">
        <v>321</v>
      </c>
      <c r="C172" s="238" t="s">
        <v>913</v>
      </c>
      <c r="D172" s="240">
        <v>0.9</v>
      </c>
      <c r="E172" s="187"/>
      <c r="F172" s="187"/>
      <c r="G172" s="187"/>
      <c r="H172" s="187"/>
      <c r="I172" s="187"/>
      <c r="J172" s="187"/>
      <c r="K172" s="187"/>
      <c r="L172" s="187"/>
      <c r="M172" s="187"/>
      <c r="N172" s="187"/>
      <c r="O172" s="187"/>
      <c r="P172" s="187"/>
      <c r="Q172" s="187"/>
      <c r="R172" s="187"/>
      <c r="S172" s="187">
        <v>0.02</v>
      </c>
      <c r="T172" s="187"/>
      <c r="U172" s="187"/>
      <c r="V172" s="277">
        <f t="shared" si="30"/>
        <v>0.02</v>
      </c>
      <c r="W172" s="246">
        <f t="shared" si="31"/>
        <v>0.92</v>
      </c>
      <c r="X172" s="247">
        <f t="shared" si="32"/>
        <v>50</v>
      </c>
    </row>
    <row r="173" spans="1:24" s="235" customFormat="1" ht="16.5" x14ac:dyDescent="0.25">
      <c r="A173" s="450">
        <v>21</v>
      </c>
      <c r="B173" s="451" t="s">
        <v>322</v>
      </c>
      <c r="C173" s="238" t="s">
        <v>914</v>
      </c>
      <c r="D173" s="240">
        <v>0.9</v>
      </c>
      <c r="E173" s="187"/>
      <c r="F173" s="187"/>
      <c r="G173" s="187"/>
      <c r="H173" s="187"/>
      <c r="I173" s="187"/>
      <c r="J173" s="187"/>
      <c r="K173" s="187"/>
      <c r="L173" s="187"/>
      <c r="M173" s="187"/>
      <c r="N173" s="187"/>
      <c r="O173" s="187"/>
      <c r="P173" s="187"/>
      <c r="Q173" s="187"/>
      <c r="R173" s="187"/>
      <c r="S173" s="187">
        <v>0.02</v>
      </c>
      <c r="T173" s="187"/>
      <c r="U173" s="187"/>
      <c r="V173" s="277">
        <f t="shared" si="30"/>
        <v>0.02</v>
      </c>
      <c r="W173" s="246">
        <f t="shared" si="31"/>
        <v>0.92</v>
      </c>
      <c r="X173" s="247">
        <f t="shared" si="32"/>
        <v>50</v>
      </c>
    </row>
    <row r="174" spans="1:24" s="235" customFormat="1" ht="16.5" x14ac:dyDescent="0.25">
      <c r="A174" s="450">
        <v>22</v>
      </c>
      <c r="B174" s="451" t="s">
        <v>323</v>
      </c>
      <c r="C174" s="238" t="s">
        <v>915</v>
      </c>
      <c r="D174" s="240">
        <v>0.9</v>
      </c>
      <c r="E174" s="187">
        <v>0.01</v>
      </c>
      <c r="F174" s="187"/>
      <c r="G174" s="187"/>
      <c r="H174" s="187"/>
      <c r="I174" s="187"/>
      <c r="J174" s="187"/>
      <c r="K174" s="187"/>
      <c r="L174" s="187">
        <v>0.02</v>
      </c>
      <c r="M174" s="187"/>
      <c r="N174" s="187"/>
      <c r="O174" s="187"/>
      <c r="P174" s="187"/>
      <c r="Q174" s="187">
        <v>0.02</v>
      </c>
      <c r="R174" s="187"/>
      <c r="S174" s="187"/>
      <c r="T174" s="187"/>
      <c r="U174" s="187"/>
      <c r="V174" s="277">
        <f t="shared" si="30"/>
        <v>0.05</v>
      </c>
      <c r="W174" s="246">
        <f t="shared" si="31"/>
        <v>0.95000000000000007</v>
      </c>
      <c r="X174" s="247">
        <f t="shared" si="32"/>
        <v>60</v>
      </c>
    </row>
    <row r="175" spans="1:24" s="235" customFormat="1" ht="16.5" x14ac:dyDescent="0.25">
      <c r="A175" s="450">
        <v>23</v>
      </c>
      <c r="B175" s="451" t="s">
        <v>324</v>
      </c>
      <c r="C175" s="238" t="s">
        <v>916</v>
      </c>
      <c r="D175" s="240">
        <v>0.9</v>
      </c>
      <c r="E175" s="187"/>
      <c r="F175" s="187"/>
      <c r="G175" s="187"/>
      <c r="H175" s="187"/>
      <c r="I175" s="187"/>
      <c r="J175" s="187"/>
      <c r="K175" s="187"/>
      <c r="L175" s="187"/>
      <c r="M175" s="187"/>
      <c r="N175" s="187"/>
      <c r="O175" s="187"/>
      <c r="P175" s="187"/>
      <c r="Q175" s="187"/>
      <c r="R175" s="187"/>
      <c r="S175" s="187"/>
      <c r="T175" s="187"/>
      <c r="U175" s="187"/>
      <c r="V175" s="277">
        <f t="shared" si="30"/>
        <v>0</v>
      </c>
      <c r="W175" s="246">
        <f t="shared" si="31"/>
        <v>0.9</v>
      </c>
      <c r="X175" s="247">
        <f t="shared" si="32"/>
        <v>50</v>
      </c>
    </row>
    <row r="176" spans="1:24" s="235" customFormat="1" ht="16.5" x14ac:dyDescent="0.25">
      <c r="A176" s="450">
        <v>24</v>
      </c>
      <c r="B176" s="451" t="s">
        <v>325</v>
      </c>
      <c r="C176" s="238" t="s">
        <v>917</v>
      </c>
      <c r="D176" s="240">
        <v>0.9</v>
      </c>
      <c r="E176" s="187">
        <v>0.01</v>
      </c>
      <c r="F176" s="187"/>
      <c r="G176" s="187"/>
      <c r="H176" s="187"/>
      <c r="I176" s="187"/>
      <c r="J176" s="187"/>
      <c r="K176" s="187"/>
      <c r="L176" s="187"/>
      <c r="M176" s="187"/>
      <c r="N176" s="187"/>
      <c r="O176" s="187"/>
      <c r="P176" s="187"/>
      <c r="Q176" s="187"/>
      <c r="R176" s="187">
        <v>0.01</v>
      </c>
      <c r="S176" s="187"/>
      <c r="T176" s="187"/>
      <c r="U176" s="187"/>
      <c r="V176" s="277">
        <f t="shared" si="30"/>
        <v>0.02</v>
      </c>
      <c r="W176" s="246">
        <f t="shared" si="31"/>
        <v>0.92</v>
      </c>
      <c r="X176" s="247">
        <f t="shared" si="32"/>
        <v>50</v>
      </c>
    </row>
    <row r="177" spans="1:24" s="235" customFormat="1" ht="16.5" x14ac:dyDescent="0.25">
      <c r="A177" s="450">
        <v>25</v>
      </c>
      <c r="B177" s="451" t="s">
        <v>326</v>
      </c>
      <c r="C177" s="238" t="s">
        <v>918</v>
      </c>
      <c r="D177" s="240">
        <v>0.9</v>
      </c>
      <c r="E177" s="187">
        <v>0.01</v>
      </c>
      <c r="F177" s="187"/>
      <c r="G177" s="187"/>
      <c r="H177" s="187"/>
      <c r="I177" s="187"/>
      <c r="J177" s="187"/>
      <c r="K177" s="187"/>
      <c r="L177" s="187"/>
      <c r="M177" s="187"/>
      <c r="N177" s="187"/>
      <c r="O177" s="187"/>
      <c r="P177" s="187"/>
      <c r="Q177" s="187"/>
      <c r="R177" s="187">
        <v>0.01</v>
      </c>
      <c r="S177" s="187"/>
      <c r="T177" s="187"/>
      <c r="U177" s="187"/>
      <c r="V177" s="277">
        <f t="shared" si="30"/>
        <v>0.02</v>
      </c>
      <c r="W177" s="246">
        <f t="shared" si="31"/>
        <v>0.92</v>
      </c>
      <c r="X177" s="247">
        <f t="shared" si="32"/>
        <v>50</v>
      </c>
    </row>
    <row r="178" spans="1:24" s="235" customFormat="1" ht="16.5" x14ac:dyDescent="0.25">
      <c r="A178" s="450">
        <v>26</v>
      </c>
      <c r="B178" s="451" t="s">
        <v>327</v>
      </c>
      <c r="C178" s="238" t="s">
        <v>919</v>
      </c>
      <c r="D178" s="240">
        <v>0.9</v>
      </c>
      <c r="E178" s="187"/>
      <c r="F178" s="187"/>
      <c r="G178" s="187"/>
      <c r="H178" s="187"/>
      <c r="I178" s="187"/>
      <c r="J178" s="187"/>
      <c r="K178" s="187"/>
      <c r="L178" s="187"/>
      <c r="M178" s="187"/>
      <c r="N178" s="187"/>
      <c r="O178" s="187"/>
      <c r="P178" s="187"/>
      <c r="Q178" s="187"/>
      <c r="R178" s="187">
        <v>0.01</v>
      </c>
      <c r="S178" s="187"/>
      <c r="T178" s="187"/>
      <c r="U178" s="187"/>
      <c r="V178" s="277">
        <f t="shared" si="30"/>
        <v>0.01</v>
      </c>
      <c r="W178" s="246">
        <f t="shared" si="31"/>
        <v>0.91</v>
      </c>
      <c r="X178" s="247">
        <f t="shared" si="32"/>
        <v>50</v>
      </c>
    </row>
    <row r="179" spans="1:24" s="235" customFormat="1" ht="16.5" x14ac:dyDescent="0.25">
      <c r="A179" s="450">
        <v>27</v>
      </c>
      <c r="B179" s="451" t="s">
        <v>328</v>
      </c>
      <c r="C179" s="238" t="s">
        <v>920</v>
      </c>
      <c r="D179" s="240">
        <v>0.9</v>
      </c>
      <c r="E179" s="187">
        <v>0.01</v>
      </c>
      <c r="F179" s="187"/>
      <c r="G179" s="187"/>
      <c r="H179" s="187"/>
      <c r="I179" s="187"/>
      <c r="J179" s="187"/>
      <c r="K179" s="187"/>
      <c r="L179" s="187">
        <v>0.02</v>
      </c>
      <c r="M179" s="187"/>
      <c r="N179" s="187"/>
      <c r="O179" s="187"/>
      <c r="P179" s="187"/>
      <c r="Q179" s="187">
        <v>0.02</v>
      </c>
      <c r="R179" s="187">
        <v>0.01</v>
      </c>
      <c r="S179" s="187"/>
      <c r="T179" s="187"/>
      <c r="U179" s="187"/>
      <c r="V179" s="277">
        <f t="shared" si="30"/>
        <v>0.06</v>
      </c>
      <c r="W179" s="246">
        <f t="shared" si="31"/>
        <v>0.96</v>
      </c>
      <c r="X179" s="247">
        <f t="shared" si="32"/>
        <v>60</v>
      </c>
    </row>
    <row r="180" spans="1:24" s="235" customFormat="1" ht="16.5" x14ac:dyDescent="0.25">
      <c r="A180" s="450">
        <v>28</v>
      </c>
      <c r="B180" s="451" t="s">
        <v>329</v>
      </c>
      <c r="C180" s="238" t="s">
        <v>921</v>
      </c>
      <c r="D180" s="240">
        <v>0.9</v>
      </c>
      <c r="E180" s="187">
        <v>0.01</v>
      </c>
      <c r="F180" s="187"/>
      <c r="G180" s="187"/>
      <c r="H180" s="187"/>
      <c r="I180" s="187"/>
      <c r="J180" s="187"/>
      <c r="K180" s="187"/>
      <c r="L180" s="187"/>
      <c r="M180" s="187"/>
      <c r="N180" s="187"/>
      <c r="O180" s="187"/>
      <c r="P180" s="187"/>
      <c r="Q180" s="187"/>
      <c r="R180" s="187">
        <v>0.01</v>
      </c>
      <c r="S180" s="187"/>
      <c r="T180" s="187"/>
      <c r="U180" s="187"/>
      <c r="V180" s="277">
        <f t="shared" si="30"/>
        <v>0.02</v>
      </c>
      <c r="W180" s="246">
        <f t="shared" si="31"/>
        <v>0.92</v>
      </c>
      <c r="X180" s="247">
        <f t="shared" si="32"/>
        <v>50</v>
      </c>
    </row>
    <row r="181" spans="1:24" s="235" customFormat="1" ht="16.5" x14ac:dyDescent="0.25">
      <c r="A181" s="450">
        <v>29</v>
      </c>
      <c r="B181" s="451" t="s">
        <v>330</v>
      </c>
      <c r="C181" s="238" t="s">
        <v>922</v>
      </c>
      <c r="D181" s="240">
        <v>0.9</v>
      </c>
      <c r="E181" s="187">
        <v>0.01</v>
      </c>
      <c r="F181" s="187"/>
      <c r="G181" s="187"/>
      <c r="H181" s="187"/>
      <c r="I181" s="187"/>
      <c r="J181" s="187"/>
      <c r="K181" s="187"/>
      <c r="L181" s="187"/>
      <c r="M181" s="187"/>
      <c r="N181" s="187"/>
      <c r="O181" s="187">
        <v>0.02</v>
      </c>
      <c r="P181" s="187">
        <v>0.02</v>
      </c>
      <c r="Q181" s="187"/>
      <c r="R181" s="187">
        <v>0.01</v>
      </c>
      <c r="S181" s="187"/>
      <c r="T181" s="187"/>
      <c r="U181" s="187"/>
      <c r="V181" s="277">
        <f t="shared" si="30"/>
        <v>6.0000000000000005E-2</v>
      </c>
      <c r="W181" s="246">
        <f t="shared" si="31"/>
        <v>0.96000000000000008</v>
      </c>
      <c r="X181" s="247">
        <f t="shared" si="32"/>
        <v>60</v>
      </c>
    </row>
    <row r="182" spans="1:24" s="235" customFormat="1" ht="16.5" x14ac:dyDescent="0.25">
      <c r="A182" s="450">
        <v>30</v>
      </c>
      <c r="B182" s="451" t="s">
        <v>331</v>
      </c>
      <c r="C182" s="238" t="s">
        <v>923</v>
      </c>
      <c r="D182" s="240">
        <v>0.9</v>
      </c>
      <c r="E182" s="187">
        <v>0.01</v>
      </c>
      <c r="F182" s="187"/>
      <c r="G182" s="187"/>
      <c r="H182" s="187"/>
      <c r="I182" s="187"/>
      <c r="J182" s="187"/>
      <c r="K182" s="187"/>
      <c r="L182" s="187"/>
      <c r="M182" s="187"/>
      <c r="N182" s="187"/>
      <c r="O182" s="187"/>
      <c r="P182" s="187">
        <v>0.02</v>
      </c>
      <c r="Q182" s="187"/>
      <c r="R182" s="187">
        <v>0.01</v>
      </c>
      <c r="S182" s="187"/>
      <c r="T182" s="187">
        <v>0.02</v>
      </c>
      <c r="U182" s="187">
        <v>0.02</v>
      </c>
      <c r="V182" s="277">
        <f t="shared" si="30"/>
        <v>6.0000000000000005E-2</v>
      </c>
      <c r="W182" s="246">
        <f t="shared" si="31"/>
        <v>0.96000000000000008</v>
      </c>
      <c r="X182" s="247">
        <f t="shared" si="32"/>
        <v>60</v>
      </c>
    </row>
    <row r="183" spans="1:24" s="235" customFormat="1" ht="16.5" x14ac:dyDescent="0.25">
      <c r="A183" s="450">
        <v>31</v>
      </c>
      <c r="B183" s="451" t="s">
        <v>332</v>
      </c>
      <c r="C183" s="238" t="s">
        <v>924</v>
      </c>
      <c r="D183" s="240">
        <v>0.9</v>
      </c>
      <c r="E183" s="187">
        <v>0.01</v>
      </c>
      <c r="F183" s="187"/>
      <c r="G183" s="187"/>
      <c r="H183" s="187"/>
      <c r="I183" s="187"/>
      <c r="J183" s="187"/>
      <c r="K183" s="187"/>
      <c r="L183" s="187"/>
      <c r="M183" s="187"/>
      <c r="N183" s="187"/>
      <c r="O183" s="187"/>
      <c r="P183" s="187"/>
      <c r="Q183" s="187"/>
      <c r="R183" s="187"/>
      <c r="S183" s="187">
        <v>0.02</v>
      </c>
      <c r="T183" s="187"/>
      <c r="U183" s="187"/>
      <c r="V183" s="277">
        <f t="shared" si="30"/>
        <v>0.03</v>
      </c>
      <c r="W183" s="246">
        <f t="shared" si="31"/>
        <v>0.93</v>
      </c>
      <c r="X183" s="247">
        <f t="shared" si="32"/>
        <v>50</v>
      </c>
    </row>
    <row r="184" spans="1:24" s="235" customFormat="1" ht="16.5" x14ac:dyDescent="0.25">
      <c r="A184" s="450">
        <v>32</v>
      </c>
      <c r="B184" s="451" t="s">
        <v>92</v>
      </c>
      <c r="C184" s="238" t="s">
        <v>925</v>
      </c>
      <c r="D184" s="240">
        <v>0.9</v>
      </c>
      <c r="E184" s="187">
        <v>0.01</v>
      </c>
      <c r="F184" s="187"/>
      <c r="G184" s="187"/>
      <c r="H184" s="187"/>
      <c r="I184" s="187"/>
      <c r="J184" s="187"/>
      <c r="K184" s="187"/>
      <c r="L184" s="187"/>
      <c r="M184" s="187"/>
      <c r="N184" s="187"/>
      <c r="O184" s="187"/>
      <c r="P184" s="187"/>
      <c r="Q184" s="187"/>
      <c r="R184" s="187">
        <v>0.01</v>
      </c>
      <c r="S184" s="187"/>
      <c r="T184" s="187"/>
      <c r="U184" s="187"/>
      <c r="V184" s="277">
        <f t="shared" si="30"/>
        <v>0.02</v>
      </c>
      <c r="W184" s="246">
        <f t="shared" si="31"/>
        <v>0.92</v>
      </c>
      <c r="X184" s="247">
        <f t="shared" si="32"/>
        <v>50</v>
      </c>
    </row>
    <row r="185" spans="1:24" s="235" customFormat="1" ht="18.75" x14ac:dyDescent="0.25">
      <c r="A185" s="450">
        <v>33</v>
      </c>
      <c r="B185" s="452" t="s">
        <v>871</v>
      </c>
      <c r="C185" s="453" t="s">
        <v>926</v>
      </c>
      <c r="D185" s="240">
        <v>0.9</v>
      </c>
      <c r="E185" s="187">
        <v>0.01</v>
      </c>
      <c r="F185" s="187"/>
      <c r="G185" s="187"/>
      <c r="H185" s="187"/>
      <c r="I185" s="187"/>
      <c r="J185" s="187">
        <v>0.02</v>
      </c>
      <c r="K185" s="187">
        <v>0.02</v>
      </c>
      <c r="L185" s="187">
        <v>0.01</v>
      </c>
      <c r="M185" s="187">
        <v>0.01</v>
      </c>
      <c r="N185" s="187"/>
      <c r="O185" s="187"/>
      <c r="P185" s="187"/>
      <c r="Q185" s="187"/>
      <c r="R185" s="187"/>
      <c r="S185" s="187"/>
      <c r="T185" s="187"/>
      <c r="U185" s="187"/>
      <c r="V185" s="277">
        <f t="shared" si="30"/>
        <v>0.05</v>
      </c>
      <c r="W185" s="246">
        <f t="shared" si="31"/>
        <v>0.95000000000000007</v>
      </c>
      <c r="X185" s="247">
        <f t="shared" si="32"/>
        <v>60</v>
      </c>
    </row>
    <row r="186" spans="1:24" s="235" customFormat="1" ht="18.75" x14ac:dyDescent="0.25">
      <c r="A186" s="450">
        <v>34</v>
      </c>
      <c r="B186" s="452" t="s">
        <v>301</v>
      </c>
      <c r="C186" s="453" t="s">
        <v>927</v>
      </c>
      <c r="D186" s="240">
        <v>0.9</v>
      </c>
      <c r="E186" s="187">
        <v>0.01</v>
      </c>
      <c r="F186" s="187">
        <v>0.02</v>
      </c>
      <c r="G186" s="187"/>
      <c r="H186" s="187"/>
      <c r="I186" s="187"/>
      <c r="J186" s="187"/>
      <c r="K186" s="187">
        <v>0.02</v>
      </c>
      <c r="L186" s="187"/>
      <c r="M186" s="187"/>
      <c r="N186" s="187"/>
      <c r="O186" s="187"/>
      <c r="P186" s="187"/>
      <c r="Q186" s="187">
        <v>0.02</v>
      </c>
      <c r="R186" s="187">
        <v>0.01</v>
      </c>
      <c r="S186" s="187"/>
      <c r="T186" s="187"/>
      <c r="U186" s="187"/>
      <c r="V186" s="277">
        <f t="shared" si="30"/>
        <v>0.08</v>
      </c>
      <c r="W186" s="246">
        <f t="shared" si="31"/>
        <v>0.98</v>
      </c>
      <c r="X186" s="247">
        <f t="shared" si="32"/>
        <v>60</v>
      </c>
    </row>
    <row r="187" spans="1:24" s="235" customFormat="1" ht="15.75" x14ac:dyDescent="0.25">
      <c r="A187" s="833" t="s">
        <v>418</v>
      </c>
      <c r="B187" s="384" t="s">
        <v>419</v>
      </c>
      <c r="C187" s="233"/>
      <c r="D187" s="834"/>
      <c r="F187" s="236"/>
      <c r="G187" s="236"/>
      <c r="H187" s="236"/>
      <c r="I187" s="236"/>
      <c r="J187" s="236"/>
      <c r="K187" s="236"/>
      <c r="L187" s="236"/>
      <c r="M187" s="236"/>
      <c r="N187" s="236"/>
      <c r="O187" s="236"/>
      <c r="P187" s="236"/>
      <c r="Q187" s="236"/>
      <c r="R187" s="236"/>
      <c r="S187" s="236"/>
      <c r="T187" s="236"/>
      <c r="U187" s="236"/>
    </row>
    <row r="188" spans="1:24" s="235" customFormat="1" ht="18.75" x14ac:dyDescent="0.25">
      <c r="A188" s="835" t="s">
        <v>16</v>
      </c>
      <c r="B188" s="836" t="s">
        <v>114</v>
      </c>
      <c r="C188" s="837">
        <v>11100096279</v>
      </c>
      <c r="D188" s="838">
        <v>0.9</v>
      </c>
      <c r="E188" s="839">
        <v>0.01</v>
      </c>
      <c r="F188" s="839"/>
      <c r="G188" s="839"/>
      <c r="H188" s="839">
        <v>0.01</v>
      </c>
      <c r="I188" s="839"/>
      <c r="J188" s="839"/>
      <c r="K188" s="839"/>
      <c r="L188" s="839"/>
      <c r="M188" s="839">
        <v>0.02</v>
      </c>
      <c r="N188" s="839"/>
      <c r="O188" s="839"/>
      <c r="P188" s="839"/>
      <c r="Q188" s="839"/>
      <c r="R188" s="839"/>
      <c r="S188" s="839"/>
      <c r="T188" s="839"/>
      <c r="U188" s="839"/>
      <c r="V188" s="277">
        <f t="shared" ref="V188:V203" si="33">IF(SUM(E188:N188)&gt;5%,5%,SUM(E188:N188))+IF(SUM(O188:U188)&gt;5%,5%,SUM(O188:U188))</f>
        <v>0.04</v>
      </c>
      <c r="W188" s="246">
        <f t="shared" ref="W188:W203" si="34">D188+V188</f>
        <v>0.94000000000000006</v>
      </c>
      <c r="X188" s="247">
        <f>IF(95%&lt;=W188,60,IF(AND(90%&lt;=W188,W188&lt;95%),50,IF(AND(80%&lt;=W188,W188&lt;90%),40,IF(AND(75%&lt;=W188,W188&lt;80%),30,IF(AND(70%&lt;=W188,W188&lt;75%),20,IF(W188&lt;70%,0,""))))))</f>
        <v>50</v>
      </c>
    </row>
    <row r="189" spans="1:24" s="235" customFormat="1" ht="18.75" x14ac:dyDescent="0.25">
      <c r="A189" s="835" t="s">
        <v>17</v>
      </c>
      <c r="B189" s="836" t="s">
        <v>115</v>
      </c>
      <c r="C189" s="837">
        <v>11100110132</v>
      </c>
      <c r="D189" s="838">
        <v>0.9</v>
      </c>
      <c r="E189" s="839">
        <v>0.01</v>
      </c>
      <c r="F189" s="839"/>
      <c r="G189" s="839"/>
      <c r="H189" s="839"/>
      <c r="I189" s="839"/>
      <c r="J189" s="839"/>
      <c r="K189" s="839"/>
      <c r="L189" s="839"/>
      <c r="M189" s="839"/>
      <c r="N189" s="839"/>
      <c r="O189" s="839">
        <v>0.02</v>
      </c>
      <c r="P189" s="839">
        <v>0.02</v>
      </c>
      <c r="Q189" s="839">
        <v>0.01</v>
      </c>
      <c r="R189" s="839"/>
      <c r="S189" s="839"/>
      <c r="T189" s="839"/>
      <c r="U189" s="839"/>
      <c r="V189" s="277">
        <f t="shared" si="33"/>
        <v>6.0000000000000005E-2</v>
      </c>
      <c r="W189" s="246">
        <f t="shared" si="34"/>
        <v>0.96000000000000008</v>
      </c>
      <c r="X189" s="247">
        <f t="shared" ref="X189:X203" si="35">IF(95%&lt;=W189,60,IF(AND(90%&lt;=W189,W189&lt;95%),50,IF(AND(80%&lt;=W189,W189&lt;90%),40,IF(AND(75%&lt;=W189,W189&lt;80%),30,IF(AND(70%&lt;=W189,W189&lt;75%),20,IF(W189&lt;70%,0,""))))))</f>
        <v>60</v>
      </c>
    </row>
    <row r="190" spans="1:24" s="235" customFormat="1" ht="18.75" x14ac:dyDescent="0.25">
      <c r="A190" s="835" t="s">
        <v>18</v>
      </c>
      <c r="B190" s="836" t="s">
        <v>116</v>
      </c>
      <c r="C190" s="837">
        <v>11100082586</v>
      </c>
      <c r="D190" s="838">
        <v>0.9</v>
      </c>
      <c r="E190" s="839">
        <v>0.01</v>
      </c>
      <c r="F190" s="839"/>
      <c r="G190" s="839"/>
      <c r="H190" s="839"/>
      <c r="I190" s="839"/>
      <c r="J190" s="839"/>
      <c r="K190" s="839"/>
      <c r="L190" s="839"/>
      <c r="M190" s="839"/>
      <c r="N190" s="839"/>
      <c r="O190" s="839">
        <v>0.02</v>
      </c>
      <c r="P190" s="839"/>
      <c r="Q190" s="839"/>
      <c r="R190" s="839"/>
      <c r="S190" s="839"/>
      <c r="T190" s="839"/>
      <c r="U190" s="839"/>
      <c r="V190" s="277">
        <f t="shared" si="33"/>
        <v>0.03</v>
      </c>
      <c r="W190" s="246">
        <f t="shared" si="34"/>
        <v>0.93</v>
      </c>
      <c r="X190" s="247">
        <f t="shared" si="35"/>
        <v>50</v>
      </c>
    </row>
    <row r="191" spans="1:24" s="235" customFormat="1" ht="18.75" x14ac:dyDescent="0.25">
      <c r="A191" s="835" t="s">
        <v>19</v>
      </c>
      <c r="B191" s="836" t="s">
        <v>117</v>
      </c>
      <c r="C191" s="837">
        <v>60300000132</v>
      </c>
      <c r="D191" s="838">
        <v>0.9</v>
      </c>
      <c r="E191" s="839">
        <v>0.01</v>
      </c>
      <c r="F191" s="839"/>
      <c r="G191" s="839"/>
      <c r="H191" s="839"/>
      <c r="I191" s="839"/>
      <c r="J191" s="839"/>
      <c r="K191" s="839"/>
      <c r="L191" s="839"/>
      <c r="M191" s="839">
        <v>0.02</v>
      </c>
      <c r="N191" s="839"/>
      <c r="O191" s="839">
        <v>0.02</v>
      </c>
      <c r="P191" s="839">
        <v>0.02</v>
      </c>
      <c r="Q191" s="839"/>
      <c r="R191" s="839"/>
      <c r="S191" s="839"/>
      <c r="T191" s="839"/>
      <c r="U191" s="839"/>
      <c r="V191" s="277">
        <f t="shared" si="33"/>
        <v>7.0000000000000007E-2</v>
      </c>
      <c r="W191" s="246">
        <f t="shared" si="34"/>
        <v>0.97</v>
      </c>
      <c r="X191" s="247">
        <f t="shared" si="35"/>
        <v>60</v>
      </c>
    </row>
    <row r="192" spans="1:24" s="235" customFormat="1" ht="18.75" x14ac:dyDescent="0.25">
      <c r="A192" s="835" t="s">
        <v>20</v>
      </c>
      <c r="B192" s="836" t="s">
        <v>118</v>
      </c>
      <c r="C192" s="837">
        <v>11100071858</v>
      </c>
      <c r="D192" s="838">
        <v>0.9</v>
      </c>
      <c r="E192" s="839">
        <v>0.01</v>
      </c>
      <c r="F192" s="839"/>
      <c r="G192" s="839"/>
      <c r="H192" s="839"/>
      <c r="I192" s="839"/>
      <c r="J192" s="839"/>
      <c r="K192" s="839"/>
      <c r="L192" s="839"/>
      <c r="M192" s="839">
        <v>0.02</v>
      </c>
      <c r="N192" s="839"/>
      <c r="O192" s="839">
        <v>0.02</v>
      </c>
      <c r="P192" s="839">
        <v>0.02</v>
      </c>
      <c r="Q192" s="839"/>
      <c r="R192" s="839"/>
      <c r="S192" s="839"/>
      <c r="T192" s="839"/>
      <c r="U192" s="839"/>
      <c r="V192" s="277">
        <f t="shared" si="33"/>
        <v>7.0000000000000007E-2</v>
      </c>
      <c r="W192" s="246">
        <f t="shared" si="34"/>
        <v>0.97</v>
      </c>
      <c r="X192" s="247">
        <f t="shared" si="35"/>
        <v>60</v>
      </c>
    </row>
    <row r="193" spans="1:24" s="235" customFormat="1" ht="18.75" x14ac:dyDescent="0.25">
      <c r="A193" s="835" t="s">
        <v>21</v>
      </c>
      <c r="B193" s="836" t="s">
        <v>119</v>
      </c>
      <c r="C193" s="837">
        <v>11100109963</v>
      </c>
      <c r="D193" s="838">
        <v>0.9</v>
      </c>
      <c r="E193" s="839">
        <v>0.01</v>
      </c>
      <c r="F193" s="839"/>
      <c r="G193" s="839"/>
      <c r="H193" s="839"/>
      <c r="I193" s="839"/>
      <c r="J193" s="839"/>
      <c r="K193" s="839"/>
      <c r="L193" s="839"/>
      <c r="M193" s="839"/>
      <c r="N193" s="839"/>
      <c r="O193" s="839">
        <v>0.02</v>
      </c>
      <c r="P193" s="839">
        <v>0.02</v>
      </c>
      <c r="Q193" s="839">
        <v>0.01</v>
      </c>
      <c r="R193" s="839"/>
      <c r="S193" s="839"/>
      <c r="T193" s="839"/>
      <c r="U193" s="839"/>
      <c r="V193" s="277">
        <f t="shared" si="33"/>
        <v>6.0000000000000005E-2</v>
      </c>
      <c r="W193" s="246">
        <f t="shared" si="34"/>
        <v>0.96000000000000008</v>
      </c>
      <c r="X193" s="247">
        <f t="shared" si="35"/>
        <v>60</v>
      </c>
    </row>
    <row r="194" spans="1:24" s="235" customFormat="1" ht="18.75" x14ac:dyDescent="0.25">
      <c r="A194" s="835" t="s">
        <v>22</v>
      </c>
      <c r="B194" s="836" t="s">
        <v>120</v>
      </c>
      <c r="C194" s="837">
        <v>31100001615</v>
      </c>
      <c r="D194" s="838">
        <v>0.9</v>
      </c>
      <c r="E194" s="839">
        <v>0.01</v>
      </c>
      <c r="F194" s="839"/>
      <c r="G194" s="839"/>
      <c r="H194" s="839"/>
      <c r="I194" s="839"/>
      <c r="J194" s="839"/>
      <c r="K194" s="839"/>
      <c r="L194" s="839"/>
      <c r="M194" s="839"/>
      <c r="N194" s="839"/>
      <c r="O194" s="839"/>
      <c r="P194" s="839"/>
      <c r="Q194" s="839"/>
      <c r="R194" s="839"/>
      <c r="S194" s="839"/>
      <c r="T194" s="839"/>
      <c r="U194" s="839"/>
      <c r="V194" s="277">
        <f t="shared" si="33"/>
        <v>0.01</v>
      </c>
      <c r="W194" s="246">
        <f t="shared" si="34"/>
        <v>0.91</v>
      </c>
      <c r="X194" s="247">
        <f t="shared" si="35"/>
        <v>50</v>
      </c>
    </row>
    <row r="195" spans="1:24" s="235" customFormat="1" ht="18.75" x14ac:dyDescent="0.25">
      <c r="A195" s="835" t="s">
        <v>23</v>
      </c>
      <c r="B195" s="836" t="s">
        <v>121</v>
      </c>
      <c r="C195" s="837">
        <v>11100109912</v>
      </c>
      <c r="D195" s="838">
        <v>0.9</v>
      </c>
      <c r="E195" s="839">
        <v>0.01</v>
      </c>
      <c r="F195" s="839"/>
      <c r="G195" s="839"/>
      <c r="H195" s="839"/>
      <c r="I195" s="839"/>
      <c r="J195" s="839"/>
      <c r="K195" s="839"/>
      <c r="L195" s="839">
        <v>0.02</v>
      </c>
      <c r="M195" s="839"/>
      <c r="N195" s="839"/>
      <c r="O195" s="839"/>
      <c r="P195" s="839"/>
      <c r="Q195" s="839"/>
      <c r="R195" s="839"/>
      <c r="S195" s="839"/>
      <c r="T195" s="839"/>
      <c r="U195" s="839"/>
      <c r="V195" s="277">
        <f t="shared" si="33"/>
        <v>0.03</v>
      </c>
      <c r="W195" s="246">
        <f t="shared" si="34"/>
        <v>0.93</v>
      </c>
      <c r="X195" s="247">
        <f t="shared" si="35"/>
        <v>50</v>
      </c>
    </row>
    <row r="196" spans="1:24" s="235" customFormat="1" ht="18.75" x14ac:dyDescent="0.25">
      <c r="A196" s="835" t="s">
        <v>24</v>
      </c>
      <c r="B196" s="836" t="s">
        <v>122</v>
      </c>
      <c r="C196" s="837">
        <v>11100000795</v>
      </c>
      <c r="D196" s="838">
        <v>0.9</v>
      </c>
      <c r="E196" s="839">
        <v>0.01</v>
      </c>
      <c r="F196" s="839"/>
      <c r="G196" s="839"/>
      <c r="H196" s="839"/>
      <c r="I196" s="839"/>
      <c r="J196" s="839"/>
      <c r="K196" s="839"/>
      <c r="L196" s="839"/>
      <c r="M196" s="839"/>
      <c r="N196" s="839"/>
      <c r="O196" s="839">
        <v>0.02</v>
      </c>
      <c r="P196" s="839">
        <v>0.02</v>
      </c>
      <c r="Q196" s="839"/>
      <c r="R196" s="839"/>
      <c r="S196" s="839"/>
      <c r="T196" s="839"/>
      <c r="U196" s="839"/>
      <c r="V196" s="277">
        <f t="shared" si="33"/>
        <v>0.05</v>
      </c>
      <c r="W196" s="246">
        <f t="shared" si="34"/>
        <v>0.95000000000000007</v>
      </c>
      <c r="X196" s="247">
        <f t="shared" si="35"/>
        <v>60</v>
      </c>
    </row>
    <row r="197" spans="1:24" s="235" customFormat="1" ht="18.75" x14ac:dyDescent="0.25">
      <c r="A197" s="835" t="s">
        <v>25</v>
      </c>
      <c r="B197" s="836" t="s">
        <v>123</v>
      </c>
      <c r="C197" s="837">
        <v>11100116900</v>
      </c>
      <c r="D197" s="838">
        <v>0.9</v>
      </c>
      <c r="E197" s="839">
        <v>0.01</v>
      </c>
      <c r="F197" s="839"/>
      <c r="G197" s="839"/>
      <c r="H197" s="839"/>
      <c r="I197" s="839"/>
      <c r="J197" s="839"/>
      <c r="K197" s="839"/>
      <c r="L197" s="839"/>
      <c r="M197" s="839"/>
      <c r="N197" s="839"/>
      <c r="O197" s="839">
        <v>0.02</v>
      </c>
      <c r="P197" s="839">
        <v>0.02</v>
      </c>
      <c r="Q197" s="839"/>
      <c r="R197" s="839"/>
      <c r="S197" s="839"/>
      <c r="T197" s="839"/>
      <c r="U197" s="839"/>
      <c r="V197" s="277">
        <f t="shared" si="33"/>
        <v>0.05</v>
      </c>
      <c r="W197" s="246">
        <f t="shared" si="34"/>
        <v>0.95000000000000007</v>
      </c>
      <c r="X197" s="247">
        <f t="shared" si="35"/>
        <v>60</v>
      </c>
    </row>
    <row r="198" spans="1:24" s="235" customFormat="1" ht="18.75" x14ac:dyDescent="0.25">
      <c r="A198" s="835" t="s">
        <v>26</v>
      </c>
      <c r="B198" s="836" t="s">
        <v>124</v>
      </c>
      <c r="C198" s="840">
        <v>20500006345</v>
      </c>
      <c r="D198" s="838">
        <v>0.9</v>
      </c>
      <c r="E198" s="839">
        <v>0.01</v>
      </c>
      <c r="F198" s="839"/>
      <c r="G198" s="839"/>
      <c r="H198" s="839">
        <v>0.01</v>
      </c>
      <c r="I198" s="839"/>
      <c r="J198" s="839"/>
      <c r="K198" s="839"/>
      <c r="L198" s="839"/>
      <c r="M198" s="839">
        <v>0.02</v>
      </c>
      <c r="N198" s="839"/>
      <c r="O198" s="839"/>
      <c r="P198" s="839"/>
      <c r="Q198" s="839"/>
      <c r="R198" s="839"/>
      <c r="S198" s="839"/>
      <c r="T198" s="839"/>
      <c r="U198" s="839"/>
      <c r="V198" s="277">
        <f t="shared" si="33"/>
        <v>0.04</v>
      </c>
      <c r="W198" s="246">
        <f t="shared" si="34"/>
        <v>0.94000000000000006</v>
      </c>
      <c r="X198" s="247">
        <f t="shared" si="35"/>
        <v>50</v>
      </c>
    </row>
    <row r="199" spans="1:24" s="235" customFormat="1" ht="18.75" x14ac:dyDescent="0.25">
      <c r="A199" s="835" t="s">
        <v>27</v>
      </c>
      <c r="B199" s="836" t="s">
        <v>125</v>
      </c>
      <c r="C199" s="840">
        <v>11100109686</v>
      </c>
      <c r="D199" s="838">
        <v>0.9</v>
      </c>
      <c r="E199" s="839">
        <v>0.01</v>
      </c>
      <c r="F199" s="839">
        <v>0.01</v>
      </c>
      <c r="G199" s="839"/>
      <c r="H199" s="839">
        <v>0.01</v>
      </c>
      <c r="I199" s="839"/>
      <c r="J199" s="839"/>
      <c r="K199" s="839"/>
      <c r="L199" s="839"/>
      <c r="M199" s="839">
        <v>0.02</v>
      </c>
      <c r="N199" s="839"/>
      <c r="O199" s="839">
        <v>0.02</v>
      </c>
      <c r="P199" s="839">
        <v>0.02</v>
      </c>
      <c r="Q199" s="839">
        <v>0.01</v>
      </c>
      <c r="R199" s="839"/>
      <c r="S199" s="839"/>
      <c r="T199" s="839"/>
      <c r="U199" s="839"/>
      <c r="V199" s="277">
        <f t="shared" si="33"/>
        <v>0.1</v>
      </c>
      <c r="W199" s="246">
        <f t="shared" si="34"/>
        <v>1</v>
      </c>
      <c r="X199" s="247">
        <f t="shared" si="35"/>
        <v>60</v>
      </c>
    </row>
    <row r="200" spans="1:24" s="235" customFormat="1" ht="18.75" x14ac:dyDescent="0.25">
      <c r="A200" s="835" t="s">
        <v>28</v>
      </c>
      <c r="B200" s="836" t="s">
        <v>126</v>
      </c>
      <c r="C200" s="840">
        <v>11100096307</v>
      </c>
      <c r="D200" s="838">
        <v>0.9</v>
      </c>
      <c r="E200" s="839">
        <v>0.01</v>
      </c>
      <c r="F200" s="839"/>
      <c r="G200" s="839"/>
      <c r="H200" s="839"/>
      <c r="I200" s="839"/>
      <c r="J200" s="839"/>
      <c r="K200" s="839"/>
      <c r="L200" s="839"/>
      <c r="M200" s="839"/>
      <c r="N200" s="839"/>
      <c r="O200" s="839">
        <v>0.02</v>
      </c>
      <c r="P200" s="839">
        <v>0.02</v>
      </c>
      <c r="Q200" s="839"/>
      <c r="R200" s="839"/>
      <c r="S200" s="839"/>
      <c r="T200" s="839"/>
      <c r="U200" s="839"/>
      <c r="V200" s="277">
        <f t="shared" si="33"/>
        <v>0.05</v>
      </c>
      <c r="W200" s="246">
        <f t="shared" si="34"/>
        <v>0.95000000000000007</v>
      </c>
      <c r="X200" s="247">
        <f t="shared" si="35"/>
        <v>60</v>
      </c>
    </row>
    <row r="201" spans="1:24" s="235" customFormat="1" ht="18.75" x14ac:dyDescent="0.25">
      <c r="A201" s="835" t="s">
        <v>29</v>
      </c>
      <c r="B201" s="836" t="s">
        <v>127</v>
      </c>
      <c r="C201" s="840">
        <v>11100000714</v>
      </c>
      <c r="D201" s="838">
        <v>0.9</v>
      </c>
      <c r="E201" s="839">
        <v>0.01</v>
      </c>
      <c r="F201" s="839"/>
      <c r="G201" s="839"/>
      <c r="H201" s="839"/>
      <c r="I201" s="839"/>
      <c r="J201" s="839"/>
      <c r="K201" s="839"/>
      <c r="L201" s="839"/>
      <c r="M201" s="839"/>
      <c r="N201" s="839"/>
      <c r="O201" s="839"/>
      <c r="P201" s="839"/>
      <c r="Q201" s="839"/>
      <c r="R201" s="839"/>
      <c r="S201" s="839"/>
      <c r="T201" s="839"/>
      <c r="U201" s="839"/>
      <c r="V201" s="277">
        <f t="shared" si="33"/>
        <v>0.01</v>
      </c>
      <c r="W201" s="246">
        <f t="shared" si="34"/>
        <v>0.91</v>
      </c>
      <c r="X201" s="247">
        <f t="shared" si="35"/>
        <v>50</v>
      </c>
    </row>
    <row r="202" spans="1:24" s="235" customFormat="1" ht="18.75" x14ac:dyDescent="0.25">
      <c r="A202" s="835" t="s">
        <v>30</v>
      </c>
      <c r="B202" s="836" t="s">
        <v>128</v>
      </c>
      <c r="C202" s="840">
        <v>11100067051</v>
      </c>
      <c r="D202" s="838">
        <v>0.9</v>
      </c>
      <c r="E202" s="839">
        <v>0.01</v>
      </c>
      <c r="F202" s="839"/>
      <c r="G202" s="839"/>
      <c r="H202" s="839"/>
      <c r="I202" s="839"/>
      <c r="J202" s="839"/>
      <c r="K202" s="839"/>
      <c r="L202" s="839"/>
      <c r="M202" s="839"/>
      <c r="N202" s="839"/>
      <c r="O202" s="839"/>
      <c r="P202" s="839"/>
      <c r="Q202" s="839"/>
      <c r="R202" s="839"/>
      <c r="S202" s="839"/>
      <c r="T202" s="839"/>
      <c r="U202" s="839"/>
      <c r="V202" s="277">
        <f t="shared" si="33"/>
        <v>0.01</v>
      </c>
      <c r="W202" s="246">
        <f t="shared" si="34"/>
        <v>0.91</v>
      </c>
      <c r="X202" s="247">
        <f t="shared" si="35"/>
        <v>50</v>
      </c>
    </row>
    <row r="203" spans="1:24" s="235" customFormat="1" ht="18.75" x14ac:dyDescent="0.25">
      <c r="A203" s="835" t="s">
        <v>31</v>
      </c>
      <c r="B203" s="836" t="s">
        <v>129</v>
      </c>
      <c r="C203" s="840">
        <v>30800000127</v>
      </c>
      <c r="D203" s="838">
        <v>0.9</v>
      </c>
      <c r="E203" s="839">
        <v>0.01</v>
      </c>
      <c r="F203" s="839">
        <v>0.01</v>
      </c>
      <c r="G203" s="839"/>
      <c r="H203" s="839"/>
      <c r="I203" s="839"/>
      <c r="J203" s="839"/>
      <c r="K203" s="839"/>
      <c r="L203" s="839"/>
      <c r="M203" s="839"/>
      <c r="N203" s="839"/>
      <c r="O203" s="839"/>
      <c r="P203" s="839"/>
      <c r="Q203" s="839"/>
      <c r="R203" s="839"/>
      <c r="S203" s="839"/>
      <c r="T203" s="839"/>
      <c r="U203" s="839"/>
      <c r="V203" s="277">
        <f t="shared" si="33"/>
        <v>0.02</v>
      </c>
      <c r="W203" s="246">
        <f t="shared" si="34"/>
        <v>0.92</v>
      </c>
      <c r="X203" s="247">
        <f t="shared" si="35"/>
        <v>50</v>
      </c>
    </row>
    <row r="204" spans="1:24" ht="22.5" customHeight="1" x14ac:dyDescent="0.25">
      <c r="A204" s="70" t="s">
        <v>420</v>
      </c>
      <c r="B204" s="521" t="s">
        <v>421</v>
      </c>
      <c r="C204" s="522"/>
      <c r="D204" s="522"/>
      <c r="E204" s="522"/>
      <c r="F204" s="522"/>
      <c r="G204" s="522"/>
      <c r="H204" s="522"/>
      <c r="I204" s="522"/>
      <c r="J204" s="69"/>
      <c r="K204" s="69"/>
      <c r="L204" s="69"/>
      <c r="M204" s="69"/>
      <c r="N204" s="69"/>
      <c r="U204" s="69"/>
    </row>
    <row r="205" spans="1:24" ht="16.5" x14ac:dyDescent="0.25">
      <c r="A205" s="12" t="s">
        <v>16</v>
      </c>
      <c r="B205" s="20" t="s">
        <v>130</v>
      </c>
      <c r="C205" s="75">
        <v>81000000899</v>
      </c>
      <c r="D205" s="101">
        <v>0.9</v>
      </c>
      <c r="E205" s="102"/>
      <c r="F205" s="102"/>
      <c r="G205" s="102"/>
      <c r="H205" s="102"/>
      <c r="I205" s="102"/>
      <c r="J205" s="102"/>
      <c r="K205" s="102"/>
      <c r="L205" s="102"/>
      <c r="M205" s="102"/>
      <c r="N205" s="102"/>
      <c r="O205" s="102">
        <v>0.02</v>
      </c>
      <c r="P205" s="102">
        <v>0.02</v>
      </c>
      <c r="Q205" s="102">
        <v>0.01</v>
      </c>
      <c r="R205" s="102"/>
      <c r="S205" s="102"/>
      <c r="T205" s="186"/>
      <c r="U205" s="102"/>
      <c r="V205" s="103">
        <f t="shared" ref="V205:V230" si="36">IF(SUM(E205:N205)&gt;5%,5%,SUM(E205:N205))+IF(SUM(O205:U205)&gt;5%,5%,SUM(O205:U205))</f>
        <v>0.05</v>
      </c>
      <c r="W205" s="104">
        <f t="shared" ref="W205:W230" si="37">D205+V205</f>
        <v>0.95000000000000007</v>
      </c>
      <c r="X205" s="105">
        <f>IF(95%&lt;=W205,60,IF(AND(90%&lt;=W205,W205&lt;95%),50,IF(AND(80%&lt;=W205,W205&lt;90%),40,IF(AND(75%&lt;=W205,W205&lt;80%),30,IF(AND(70%&lt;=W205,W205&lt;75%),20,IF(W205&lt;70%,0,""))))))</f>
        <v>60</v>
      </c>
    </row>
    <row r="206" spans="1:24" ht="16.5" x14ac:dyDescent="0.25">
      <c r="A206" s="12" t="s">
        <v>17</v>
      </c>
      <c r="B206" s="20" t="s">
        <v>131</v>
      </c>
      <c r="C206" s="75" t="s">
        <v>505</v>
      </c>
      <c r="D206" s="101">
        <v>0.9</v>
      </c>
      <c r="E206" s="102"/>
      <c r="F206" s="102"/>
      <c r="G206" s="102"/>
      <c r="H206" s="102"/>
      <c r="I206" s="102"/>
      <c r="J206" s="102"/>
      <c r="K206" s="102"/>
      <c r="L206" s="102"/>
      <c r="M206" s="102"/>
      <c r="N206" s="102"/>
      <c r="O206" s="102"/>
      <c r="P206" s="102"/>
      <c r="Q206" s="102"/>
      <c r="R206" s="102"/>
      <c r="S206" s="102"/>
      <c r="T206" s="186"/>
      <c r="U206" s="102"/>
      <c r="V206" s="103">
        <f t="shared" si="36"/>
        <v>0</v>
      </c>
      <c r="W206" s="104">
        <f t="shared" si="37"/>
        <v>0.9</v>
      </c>
      <c r="X206" s="105">
        <f t="shared" ref="X206:X230" si="38">IF(95%&lt;=W206,60,IF(AND(90%&lt;=W206,W206&lt;95%),50,IF(AND(80%&lt;=W206,W206&lt;90%),40,IF(AND(75%&lt;=W206,W206&lt;80%),30,IF(AND(70%&lt;=W206,W206&lt;75%),20,IF(W206&lt;70%,0,""))))))</f>
        <v>50</v>
      </c>
    </row>
    <row r="207" spans="1:24" ht="16.5" x14ac:dyDescent="0.25">
      <c r="A207" s="12" t="s">
        <v>18</v>
      </c>
      <c r="B207" s="20" t="s">
        <v>132</v>
      </c>
      <c r="C207" s="75" t="s">
        <v>506</v>
      </c>
      <c r="D207" s="101">
        <v>0.9</v>
      </c>
      <c r="E207" s="102"/>
      <c r="F207" s="102"/>
      <c r="G207" s="102"/>
      <c r="H207" s="102"/>
      <c r="I207" s="102"/>
      <c r="J207" s="102"/>
      <c r="K207" s="102"/>
      <c r="L207" s="102"/>
      <c r="M207" s="102"/>
      <c r="N207" s="102"/>
      <c r="O207" s="102">
        <v>0.02</v>
      </c>
      <c r="P207" s="102">
        <v>0.02</v>
      </c>
      <c r="Q207" s="102">
        <v>0.01</v>
      </c>
      <c r="R207" s="102"/>
      <c r="S207" s="102"/>
      <c r="T207" s="186"/>
      <c r="U207" s="102"/>
      <c r="V207" s="103">
        <f t="shared" si="36"/>
        <v>0.05</v>
      </c>
      <c r="W207" s="104">
        <f t="shared" si="37"/>
        <v>0.95000000000000007</v>
      </c>
      <c r="X207" s="105">
        <f t="shared" si="38"/>
        <v>60</v>
      </c>
    </row>
    <row r="208" spans="1:24" ht="16.5" x14ac:dyDescent="0.25">
      <c r="A208" s="12" t="s">
        <v>19</v>
      </c>
      <c r="B208" s="20" t="s">
        <v>133</v>
      </c>
      <c r="C208" s="75" t="s">
        <v>507</v>
      </c>
      <c r="D208" s="101">
        <v>0.9</v>
      </c>
      <c r="E208" s="102"/>
      <c r="F208" s="102"/>
      <c r="G208" s="102"/>
      <c r="H208" s="102"/>
      <c r="I208" s="102"/>
      <c r="J208" s="102"/>
      <c r="K208" s="102"/>
      <c r="L208" s="102"/>
      <c r="M208" s="102"/>
      <c r="N208" s="102"/>
      <c r="O208" s="102"/>
      <c r="P208" s="102"/>
      <c r="Q208" s="102"/>
      <c r="R208" s="102"/>
      <c r="S208" s="102"/>
      <c r="T208" s="186"/>
      <c r="U208" s="102"/>
      <c r="V208" s="103">
        <f t="shared" si="36"/>
        <v>0</v>
      </c>
      <c r="W208" s="104">
        <f t="shared" si="37"/>
        <v>0.9</v>
      </c>
      <c r="X208" s="105">
        <f t="shared" si="38"/>
        <v>50</v>
      </c>
    </row>
    <row r="209" spans="1:24" ht="16.5" x14ac:dyDescent="0.25">
      <c r="A209" s="12" t="s">
        <v>20</v>
      </c>
      <c r="B209" s="20" t="s">
        <v>134</v>
      </c>
      <c r="C209" s="75" t="s">
        <v>508</v>
      </c>
      <c r="D209" s="101">
        <v>0.9</v>
      </c>
      <c r="E209" s="102">
        <v>0.02</v>
      </c>
      <c r="F209" s="102"/>
      <c r="G209" s="102"/>
      <c r="H209" s="102"/>
      <c r="I209" s="102"/>
      <c r="J209" s="102"/>
      <c r="K209" s="102"/>
      <c r="L209" s="102"/>
      <c r="M209" s="102"/>
      <c r="N209" s="102"/>
      <c r="O209" s="102">
        <v>0.02</v>
      </c>
      <c r="P209" s="102"/>
      <c r="Q209" s="102">
        <v>0.01</v>
      </c>
      <c r="R209" s="102"/>
      <c r="S209" s="102"/>
      <c r="T209" s="186"/>
      <c r="U209" s="102"/>
      <c r="V209" s="103">
        <f t="shared" si="36"/>
        <v>0.05</v>
      </c>
      <c r="W209" s="104">
        <f t="shared" si="37"/>
        <v>0.95000000000000007</v>
      </c>
      <c r="X209" s="105">
        <f t="shared" si="38"/>
        <v>60</v>
      </c>
    </row>
    <row r="210" spans="1:24" ht="16.5" x14ac:dyDescent="0.25">
      <c r="A210" s="12" t="s">
        <v>21</v>
      </c>
      <c r="B210" s="20" t="s">
        <v>135</v>
      </c>
      <c r="C210" s="75" t="s">
        <v>509</v>
      </c>
      <c r="D210" s="101">
        <v>0.9</v>
      </c>
      <c r="E210" s="102"/>
      <c r="F210" s="102"/>
      <c r="G210" s="102"/>
      <c r="H210" s="102"/>
      <c r="I210" s="102"/>
      <c r="J210" s="102"/>
      <c r="K210" s="102"/>
      <c r="L210" s="102"/>
      <c r="M210" s="102"/>
      <c r="N210" s="102"/>
      <c r="O210" s="102"/>
      <c r="P210" s="102"/>
      <c r="Q210" s="102"/>
      <c r="R210" s="102"/>
      <c r="S210" s="102"/>
      <c r="T210" s="186"/>
      <c r="U210" s="102"/>
      <c r="V210" s="103">
        <f t="shared" si="36"/>
        <v>0</v>
      </c>
      <c r="W210" s="104">
        <f t="shared" si="37"/>
        <v>0.9</v>
      </c>
      <c r="X210" s="105">
        <f t="shared" si="38"/>
        <v>50</v>
      </c>
    </row>
    <row r="211" spans="1:24" ht="16.5" x14ac:dyDescent="0.25">
      <c r="A211" s="12" t="s">
        <v>22</v>
      </c>
      <c r="B211" s="20" t="s">
        <v>136</v>
      </c>
      <c r="C211" s="75">
        <v>81000000898</v>
      </c>
      <c r="D211" s="101">
        <v>0.9</v>
      </c>
      <c r="E211" s="102"/>
      <c r="F211" s="102"/>
      <c r="G211" s="102"/>
      <c r="H211" s="102"/>
      <c r="I211" s="102"/>
      <c r="J211" s="102"/>
      <c r="K211" s="102"/>
      <c r="L211" s="102"/>
      <c r="M211" s="102"/>
      <c r="N211" s="102"/>
      <c r="O211" s="102">
        <v>0.02</v>
      </c>
      <c r="P211" s="102">
        <v>0.02</v>
      </c>
      <c r="Q211" s="102">
        <v>0.01</v>
      </c>
      <c r="R211" s="102"/>
      <c r="S211" s="102"/>
      <c r="T211" s="186"/>
      <c r="U211" s="102"/>
      <c r="V211" s="103">
        <f t="shared" si="36"/>
        <v>0.05</v>
      </c>
      <c r="W211" s="104">
        <f t="shared" si="37"/>
        <v>0.95000000000000007</v>
      </c>
      <c r="X211" s="105">
        <f t="shared" si="38"/>
        <v>60</v>
      </c>
    </row>
    <row r="212" spans="1:24" ht="16.5" x14ac:dyDescent="0.25">
      <c r="A212" s="12" t="s">
        <v>23</v>
      </c>
      <c r="B212" s="20" t="s">
        <v>137</v>
      </c>
      <c r="C212" s="75" t="s">
        <v>510</v>
      </c>
      <c r="D212" s="101">
        <v>0.9</v>
      </c>
      <c r="E212" s="102">
        <v>0.02</v>
      </c>
      <c r="F212" s="102">
        <v>0.02</v>
      </c>
      <c r="G212" s="102"/>
      <c r="H212" s="102"/>
      <c r="I212" s="102"/>
      <c r="J212" s="102"/>
      <c r="K212" s="102"/>
      <c r="L212" s="102"/>
      <c r="M212" s="102"/>
      <c r="N212" s="102"/>
      <c r="O212" s="102">
        <v>0.02</v>
      </c>
      <c r="P212" s="102"/>
      <c r="Q212" s="102"/>
      <c r="R212" s="102"/>
      <c r="S212" s="102"/>
      <c r="T212" s="186"/>
      <c r="U212" s="102"/>
      <c r="V212" s="103">
        <f t="shared" si="36"/>
        <v>0.06</v>
      </c>
      <c r="W212" s="104">
        <f t="shared" si="37"/>
        <v>0.96</v>
      </c>
      <c r="X212" s="105">
        <f t="shared" si="38"/>
        <v>60</v>
      </c>
    </row>
    <row r="213" spans="1:24" ht="16.5" x14ac:dyDescent="0.25">
      <c r="A213" s="12" t="s">
        <v>24</v>
      </c>
      <c r="B213" s="20" t="s">
        <v>138</v>
      </c>
      <c r="C213" s="75" t="s">
        <v>511</v>
      </c>
      <c r="D213" s="101">
        <v>0.9</v>
      </c>
      <c r="E213" s="102"/>
      <c r="F213" s="102"/>
      <c r="G213" s="102"/>
      <c r="H213" s="102"/>
      <c r="I213" s="102"/>
      <c r="J213" s="102"/>
      <c r="K213" s="102"/>
      <c r="L213" s="102"/>
      <c r="M213" s="102"/>
      <c r="N213" s="102"/>
      <c r="O213" s="102"/>
      <c r="P213" s="102"/>
      <c r="Q213" s="102"/>
      <c r="R213" s="102"/>
      <c r="S213" s="102"/>
      <c r="T213" s="186"/>
      <c r="U213" s="102"/>
      <c r="V213" s="103">
        <f t="shared" si="36"/>
        <v>0</v>
      </c>
      <c r="W213" s="104">
        <f t="shared" si="37"/>
        <v>0.9</v>
      </c>
      <c r="X213" s="105">
        <f t="shared" si="38"/>
        <v>50</v>
      </c>
    </row>
    <row r="214" spans="1:24" ht="16.5" x14ac:dyDescent="0.25">
      <c r="A214" s="12" t="s">
        <v>25</v>
      </c>
      <c r="B214" s="20" t="s">
        <v>139</v>
      </c>
      <c r="C214" s="75" t="s">
        <v>512</v>
      </c>
      <c r="D214" s="101">
        <v>0.9</v>
      </c>
      <c r="E214" s="102"/>
      <c r="F214" s="102"/>
      <c r="G214" s="102"/>
      <c r="H214" s="102"/>
      <c r="I214" s="102"/>
      <c r="J214" s="102"/>
      <c r="K214" s="102"/>
      <c r="L214" s="102"/>
      <c r="M214" s="102"/>
      <c r="N214" s="102"/>
      <c r="O214" s="102">
        <v>0.02</v>
      </c>
      <c r="P214" s="102"/>
      <c r="Q214" s="102">
        <v>0.01</v>
      </c>
      <c r="R214" s="102"/>
      <c r="S214" s="102"/>
      <c r="T214" s="186"/>
      <c r="U214" s="102"/>
      <c r="V214" s="103">
        <f t="shared" si="36"/>
        <v>0.03</v>
      </c>
      <c r="W214" s="104">
        <f t="shared" si="37"/>
        <v>0.93</v>
      </c>
      <c r="X214" s="105">
        <f t="shared" si="38"/>
        <v>50</v>
      </c>
    </row>
    <row r="215" spans="1:24" ht="16.5" x14ac:dyDescent="0.25">
      <c r="A215" s="12" t="s">
        <v>26</v>
      </c>
      <c r="B215" s="20" t="s">
        <v>140</v>
      </c>
      <c r="C215" s="75" t="s">
        <v>513</v>
      </c>
      <c r="D215" s="101">
        <v>0.9</v>
      </c>
      <c r="E215" s="102"/>
      <c r="F215" s="102"/>
      <c r="G215" s="102"/>
      <c r="H215" s="102"/>
      <c r="I215" s="102"/>
      <c r="J215" s="102"/>
      <c r="K215" s="102"/>
      <c r="L215" s="102"/>
      <c r="M215" s="102"/>
      <c r="N215" s="102"/>
      <c r="O215" s="102">
        <v>0.02</v>
      </c>
      <c r="P215" s="102"/>
      <c r="Q215" s="102">
        <v>0.01</v>
      </c>
      <c r="R215" s="102"/>
      <c r="S215" s="102"/>
      <c r="T215" s="186"/>
      <c r="U215" s="102"/>
      <c r="V215" s="103">
        <f t="shared" si="36"/>
        <v>0.03</v>
      </c>
      <c r="W215" s="104">
        <f t="shared" si="37"/>
        <v>0.93</v>
      </c>
      <c r="X215" s="105">
        <f t="shared" si="38"/>
        <v>50</v>
      </c>
    </row>
    <row r="216" spans="1:24" ht="16.5" x14ac:dyDescent="0.25">
      <c r="A216" s="12" t="s">
        <v>27</v>
      </c>
      <c r="B216" s="20" t="s">
        <v>141</v>
      </c>
      <c r="C216" s="75" t="s">
        <v>514</v>
      </c>
      <c r="D216" s="101">
        <v>0.9</v>
      </c>
      <c r="E216" s="102"/>
      <c r="F216" s="102"/>
      <c r="G216" s="102"/>
      <c r="H216" s="102"/>
      <c r="I216" s="102"/>
      <c r="J216" s="102"/>
      <c r="K216" s="102"/>
      <c r="L216" s="102"/>
      <c r="M216" s="102"/>
      <c r="N216" s="102"/>
      <c r="O216" s="102">
        <v>0.02</v>
      </c>
      <c r="P216" s="102"/>
      <c r="Q216" s="102" t="s">
        <v>565</v>
      </c>
      <c r="R216" s="102"/>
      <c r="S216" s="102"/>
      <c r="T216" s="186"/>
      <c r="U216" s="102"/>
      <c r="V216" s="103">
        <f t="shared" si="36"/>
        <v>0.02</v>
      </c>
      <c r="W216" s="104">
        <f t="shared" si="37"/>
        <v>0.92</v>
      </c>
      <c r="X216" s="105">
        <f t="shared" si="38"/>
        <v>50</v>
      </c>
    </row>
    <row r="217" spans="1:24" ht="16.5" x14ac:dyDescent="0.25">
      <c r="A217" s="12" t="s">
        <v>28</v>
      </c>
      <c r="B217" s="20" t="s">
        <v>142</v>
      </c>
      <c r="C217" s="75">
        <v>11100096301</v>
      </c>
      <c r="D217" s="101">
        <v>0.9</v>
      </c>
      <c r="E217" s="102"/>
      <c r="F217" s="102"/>
      <c r="G217" s="102"/>
      <c r="H217" s="102"/>
      <c r="I217" s="102"/>
      <c r="J217" s="102"/>
      <c r="K217" s="102"/>
      <c r="L217" s="102"/>
      <c r="M217" s="102"/>
      <c r="N217" s="102"/>
      <c r="O217" s="102">
        <v>0.02</v>
      </c>
      <c r="P217" s="102">
        <v>0.02</v>
      </c>
      <c r="Q217" s="102">
        <v>0.01</v>
      </c>
      <c r="R217" s="102"/>
      <c r="S217" s="102"/>
      <c r="T217" s="186"/>
      <c r="U217" s="102"/>
      <c r="V217" s="103">
        <f t="shared" si="36"/>
        <v>0.05</v>
      </c>
      <c r="W217" s="104">
        <f t="shared" si="37"/>
        <v>0.95000000000000007</v>
      </c>
      <c r="X217" s="105">
        <f t="shared" si="38"/>
        <v>60</v>
      </c>
    </row>
    <row r="218" spans="1:24" ht="16.5" x14ac:dyDescent="0.25">
      <c r="A218" s="12" t="s">
        <v>29</v>
      </c>
      <c r="B218" s="20" t="s">
        <v>143</v>
      </c>
      <c r="C218" s="75">
        <v>11100097762</v>
      </c>
      <c r="D218" s="101">
        <v>0.9</v>
      </c>
      <c r="E218" s="102"/>
      <c r="F218" s="102"/>
      <c r="G218" s="102"/>
      <c r="H218" s="102"/>
      <c r="I218" s="102"/>
      <c r="J218" s="102"/>
      <c r="K218" s="102"/>
      <c r="L218" s="102"/>
      <c r="M218" s="102"/>
      <c r="N218" s="102"/>
      <c r="O218" s="102"/>
      <c r="P218" s="102"/>
      <c r="Q218" s="102"/>
      <c r="R218" s="102"/>
      <c r="S218" s="102"/>
      <c r="T218" s="186"/>
      <c r="U218" s="102"/>
      <c r="V218" s="103">
        <f t="shared" si="36"/>
        <v>0</v>
      </c>
      <c r="W218" s="104">
        <f t="shared" si="37"/>
        <v>0.9</v>
      </c>
      <c r="X218" s="105">
        <f t="shared" si="38"/>
        <v>50</v>
      </c>
    </row>
    <row r="219" spans="1:24" ht="16.5" x14ac:dyDescent="0.25">
      <c r="A219" s="12" t="s">
        <v>30</v>
      </c>
      <c r="B219" s="20" t="s">
        <v>144</v>
      </c>
      <c r="C219" s="75">
        <v>11100082723</v>
      </c>
      <c r="D219" s="101">
        <v>0.9</v>
      </c>
      <c r="E219" s="102"/>
      <c r="F219" s="102"/>
      <c r="G219" s="102"/>
      <c r="H219" s="102"/>
      <c r="I219" s="102"/>
      <c r="J219" s="102"/>
      <c r="K219" s="102"/>
      <c r="L219" s="102"/>
      <c r="M219" s="102"/>
      <c r="N219" s="102"/>
      <c r="O219" s="102">
        <v>0.02</v>
      </c>
      <c r="P219" s="102">
        <v>0.02</v>
      </c>
      <c r="Q219" s="102">
        <v>0.01</v>
      </c>
      <c r="R219" s="102"/>
      <c r="S219" s="102"/>
      <c r="T219" s="186"/>
      <c r="U219" s="102"/>
      <c r="V219" s="103">
        <f t="shared" si="36"/>
        <v>0.05</v>
      </c>
      <c r="W219" s="104">
        <f t="shared" si="37"/>
        <v>0.95000000000000007</v>
      </c>
      <c r="X219" s="105">
        <f t="shared" si="38"/>
        <v>60</v>
      </c>
    </row>
    <row r="220" spans="1:24" ht="16.5" x14ac:dyDescent="0.25">
      <c r="A220" s="12" t="s">
        <v>31</v>
      </c>
      <c r="B220" s="20" t="s">
        <v>145</v>
      </c>
      <c r="C220" s="75">
        <v>11100067215</v>
      </c>
      <c r="D220" s="101">
        <v>0.9</v>
      </c>
      <c r="E220" s="102"/>
      <c r="F220" s="102"/>
      <c r="G220" s="102"/>
      <c r="H220" s="102"/>
      <c r="I220" s="102"/>
      <c r="J220" s="102"/>
      <c r="K220" s="102"/>
      <c r="L220" s="102"/>
      <c r="M220" s="102"/>
      <c r="N220" s="102"/>
      <c r="O220" s="102"/>
      <c r="P220" s="102"/>
      <c r="Q220" s="102"/>
      <c r="R220" s="102"/>
      <c r="S220" s="102"/>
      <c r="T220" s="186"/>
      <c r="U220" s="102"/>
      <c r="V220" s="103">
        <f t="shared" si="36"/>
        <v>0</v>
      </c>
      <c r="W220" s="104">
        <f t="shared" si="37"/>
        <v>0.9</v>
      </c>
      <c r="X220" s="105">
        <f t="shared" si="38"/>
        <v>50</v>
      </c>
    </row>
    <row r="221" spans="1:24" ht="16.5" x14ac:dyDescent="0.25">
      <c r="A221" s="12" t="s">
        <v>32</v>
      </c>
      <c r="B221" s="20" t="s">
        <v>146</v>
      </c>
      <c r="C221" s="75">
        <v>11100096304</v>
      </c>
      <c r="D221" s="101">
        <v>0.9</v>
      </c>
      <c r="E221" s="102"/>
      <c r="F221" s="102"/>
      <c r="G221" s="102"/>
      <c r="H221" s="102"/>
      <c r="I221" s="102"/>
      <c r="J221" s="102"/>
      <c r="K221" s="102"/>
      <c r="L221" s="102"/>
      <c r="M221" s="102"/>
      <c r="N221" s="102"/>
      <c r="O221" s="102"/>
      <c r="P221" s="102"/>
      <c r="Q221" s="102"/>
      <c r="R221" s="102"/>
      <c r="S221" s="102"/>
      <c r="T221" s="186"/>
      <c r="U221" s="102"/>
      <c r="V221" s="103">
        <f t="shared" si="36"/>
        <v>0</v>
      </c>
      <c r="W221" s="104">
        <f t="shared" si="37"/>
        <v>0.9</v>
      </c>
      <c r="X221" s="105">
        <f t="shared" si="38"/>
        <v>50</v>
      </c>
    </row>
    <row r="222" spans="1:24" ht="16.5" x14ac:dyDescent="0.25">
      <c r="A222" s="12" t="s">
        <v>33</v>
      </c>
      <c r="B222" s="20" t="s">
        <v>147</v>
      </c>
      <c r="C222" s="75">
        <v>11100097753</v>
      </c>
      <c r="D222" s="101">
        <v>0.9</v>
      </c>
      <c r="E222" s="102"/>
      <c r="F222" s="102"/>
      <c r="G222" s="102"/>
      <c r="H222" s="102"/>
      <c r="I222" s="102"/>
      <c r="J222" s="102"/>
      <c r="K222" s="102"/>
      <c r="L222" s="102"/>
      <c r="M222" s="102"/>
      <c r="N222" s="102"/>
      <c r="O222" s="102"/>
      <c r="P222" s="102"/>
      <c r="Q222" s="102"/>
      <c r="R222" s="102"/>
      <c r="S222" s="102"/>
      <c r="T222" s="186"/>
      <c r="U222" s="102"/>
      <c r="V222" s="103">
        <f t="shared" si="36"/>
        <v>0</v>
      </c>
      <c r="W222" s="104">
        <f t="shared" si="37"/>
        <v>0.9</v>
      </c>
      <c r="X222" s="105">
        <f t="shared" si="38"/>
        <v>50</v>
      </c>
    </row>
    <row r="223" spans="1:24" ht="16.5" x14ac:dyDescent="0.25">
      <c r="A223" s="12" t="s">
        <v>34</v>
      </c>
      <c r="B223" s="20" t="s">
        <v>113</v>
      </c>
      <c r="C223" s="75">
        <v>11100067217</v>
      </c>
      <c r="D223" s="101">
        <v>0.9</v>
      </c>
      <c r="E223" s="102"/>
      <c r="F223" s="102"/>
      <c r="G223" s="102"/>
      <c r="H223" s="102"/>
      <c r="I223" s="102"/>
      <c r="J223" s="102"/>
      <c r="K223" s="102"/>
      <c r="L223" s="102"/>
      <c r="M223" s="102"/>
      <c r="N223" s="102"/>
      <c r="O223" s="102"/>
      <c r="P223" s="102"/>
      <c r="Q223" s="102"/>
      <c r="R223" s="102"/>
      <c r="S223" s="102"/>
      <c r="T223" s="186"/>
      <c r="U223" s="102"/>
      <c r="V223" s="103">
        <f t="shared" si="36"/>
        <v>0</v>
      </c>
      <c r="W223" s="104">
        <f t="shared" si="37"/>
        <v>0.9</v>
      </c>
      <c r="X223" s="105">
        <f t="shared" si="38"/>
        <v>50</v>
      </c>
    </row>
    <row r="224" spans="1:24" ht="16.5" x14ac:dyDescent="0.25">
      <c r="A224" s="12" t="s">
        <v>35</v>
      </c>
      <c r="B224" s="20" t="s">
        <v>148</v>
      </c>
      <c r="C224" s="75">
        <v>11100067218</v>
      </c>
      <c r="D224" s="101">
        <v>0.9</v>
      </c>
      <c r="E224" s="102"/>
      <c r="F224" s="102"/>
      <c r="G224" s="102"/>
      <c r="H224" s="102"/>
      <c r="I224" s="102"/>
      <c r="J224" s="102"/>
      <c r="K224" s="102"/>
      <c r="L224" s="102"/>
      <c r="M224" s="102"/>
      <c r="N224" s="102"/>
      <c r="O224" s="102"/>
      <c r="P224" s="102"/>
      <c r="Q224" s="102"/>
      <c r="R224" s="102"/>
      <c r="S224" s="102"/>
      <c r="T224" s="186"/>
      <c r="U224" s="102"/>
      <c r="V224" s="103">
        <f t="shared" si="36"/>
        <v>0</v>
      </c>
      <c r="W224" s="104">
        <f t="shared" si="37"/>
        <v>0.9</v>
      </c>
      <c r="X224" s="105">
        <f t="shared" si="38"/>
        <v>50</v>
      </c>
    </row>
    <row r="225" spans="1:24" ht="16.5" x14ac:dyDescent="0.25">
      <c r="A225" s="12" t="s">
        <v>36</v>
      </c>
      <c r="B225" s="20" t="s">
        <v>149</v>
      </c>
      <c r="C225" s="75">
        <v>11100115723</v>
      </c>
      <c r="D225" s="101">
        <v>0.9</v>
      </c>
      <c r="E225" s="102"/>
      <c r="F225" s="102"/>
      <c r="G225" s="102"/>
      <c r="H225" s="102"/>
      <c r="I225" s="102"/>
      <c r="J225" s="102"/>
      <c r="K225" s="102"/>
      <c r="L225" s="102"/>
      <c r="M225" s="102"/>
      <c r="N225" s="102"/>
      <c r="O225" s="102"/>
      <c r="P225" s="102"/>
      <c r="Q225" s="102"/>
      <c r="R225" s="102"/>
      <c r="S225" s="102"/>
      <c r="T225" s="186"/>
      <c r="U225" s="102"/>
      <c r="V225" s="103">
        <f t="shared" si="36"/>
        <v>0</v>
      </c>
      <c r="W225" s="104">
        <f t="shared" si="37"/>
        <v>0.9</v>
      </c>
      <c r="X225" s="105">
        <f t="shared" si="38"/>
        <v>50</v>
      </c>
    </row>
    <row r="226" spans="1:24" ht="16.5" x14ac:dyDescent="0.25">
      <c r="A226" s="12" t="s">
        <v>37</v>
      </c>
      <c r="B226" s="20" t="s">
        <v>150</v>
      </c>
      <c r="C226" s="75">
        <v>60200000602</v>
      </c>
      <c r="D226" s="101">
        <v>0.9</v>
      </c>
      <c r="E226" s="102"/>
      <c r="F226" s="102"/>
      <c r="G226" s="102"/>
      <c r="H226" s="102"/>
      <c r="I226" s="102"/>
      <c r="J226" s="102"/>
      <c r="K226" s="102"/>
      <c r="L226" s="102"/>
      <c r="M226" s="102"/>
      <c r="N226" s="102"/>
      <c r="O226" s="102">
        <v>0.02</v>
      </c>
      <c r="P226" s="102"/>
      <c r="Q226" s="102">
        <v>0.01</v>
      </c>
      <c r="R226" s="102"/>
      <c r="S226" s="102"/>
      <c r="T226" s="186"/>
      <c r="U226" s="102"/>
      <c r="V226" s="103">
        <f t="shared" si="36"/>
        <v>0.03</v>
      </c>
      <c r="W226" s="104">
        <f t="shared" si="37"/>
        <v>0.93</v>
      </c>
      <c r="X226" s="105">
        <f t="shared" si="38"/>
        <v>50</v>
      </c>
    </row>
    <row r="227" spans="1:24" ht="16.5" x14ac:dyDescent="0.25">
      <c r="A227" s="12" t="s">
        <v>38</v>
      </c>
      <c r="B227" s="20" t="s">
        <v>151</v>
      </c>
      <c r="C227" s="75">
        <v>21000001128</v>
      </c>
      <c r="D227" s="101">
        <v>0.9</v>
      </c>
      <c r="E227" s="102"/>
      <c r="F227" s="102"/>
      <c r="G227" s="102"/>
      <c r="H227" s="102"/>
      <c r="I227" s="102"/>
      <c r="J227" s="102"/>
      <c r="K227" s="102"/>
      <c r="L227" s="102"/>
      <c r="M227" s="102"/>
      <c r="N227" s="102"/>
      <c r="O227" s="102">
        <v>0.02</v>
      </c>
      <c r="P227" s="102">
        <v>0.02</v>
      </c>
      <c r="Q227" s="102">
        <v>0.01</v>
      </c>
      <c r="R227" s="102"/>
      <c r="S227" s="102"/>
      <c r="T227" s="186"/>
      <c r="U227" s="102"/>
      <c r="V227" s="103">
        <f t="shared" si="36"/>
        <v>0.05</v>
      </c>
      <c r="W227" s="104">
        <f t="shared" si="37"/>
        <v>0.95000000000000007</v>
      </c>
      <c r="X227" s="105">
        <f t="shared" si="38"/>
        <v>60</v>
      </c>
    </row>
    <row r="228" spans="1:24" ht="16.5" x14ac:dyDescent="0.25">
      <c r="A228" s="12" t="s">
        <v>39</v>
      </c>
      <c r="B228" s="20" t="s">
        <v>152</v>
      </c>
      <c r="C228" s="75">
        <v>11100083259</v>
      </c>
      <c r="D228" s="101">
        <v>0.9</v>
      </c>
      <c r="E228" s="102"/>
      <c r="F228" s="102"/>
      <c r="G228" s="102"/>
      <c r="H228" s="102"/>
      <c r="I228" s="102"/>
      <c r="J228" s="102"/>
      <c r="K228" s="102"/>
      <c r="L228" s="102"/>
      <c r="M228" s="102"/>
      <c r="N228" s="102"/>
      <c r="O228" s="102">
        <v>0.02</v>
      </c>
      <c r="P228" s="102">
        <v>0.02</v>
      </c>
      <c r="Q228" s="102">
        <v>0.01</v>
      </c>
      <c r="R228" s="102"/>
      <c r="S228" s="102"/>
      <c r="T228" s="186"/>
      <c r="U228" s="102"/>
      <c r="V228" s="103">
        <f t="shared" si="36"/>
        <v>0.05</v>
      </c>
      <c r="W228" s="104">
        <f t="shared" si="37"/>
        <v>0.95000000000000007</v>
      </c>
      <c r="X228" s="105">
        <f t="shared" si="38"/>
        <v>60</v>
      </c>
    </row>
    <row r="229" spans="1:24" ht="16.5" x14ac:dyDescent="0.25">
      <c r="A229" s="12" t="s">
        <v>40</v>
      </c>
      <c r="B229" s="20" t="s">
        <v>153</v>
      </c>
      <c r="C229" s="87">
        <v>21000001100</v>
      </c>
      <c r="D229" s="101">
        <v>0.9</v>
      </c>
      <c r="E229" s="102">
        <v>0.02</v>
      </c>
      <c r="F229" s="102">
        <v>0.02</v>
      </c>
      <c r="G229" s="102"/>
      <c r="H229" s="102"/>
      <c r="I229" s="102"/>
      <c r="J229" s="102"/>
      <c r="K229" s="102"/>
      <c r="L229" s="102"/>
      <c r="M229" s="102"/>
      <c r="N229" s="102"/>
      <c r="O229" s="102">
        <v>0.02</v>
      </c>
      <c r="P229" s="102"/>
      <c r="Q229" s="102">
        <v>0.01</v>
      </c>
      <c r="R229" s="102"/>
      <c r="S229" s="102"/>
      <c r="T229" s="186"/>
      <c r="U229" s="102"/>
      <c r="V229" s="103">
        <f t="shared" si="36"/>
        <v>7.0000000000000007E-2</v>
      </c>
      <c r="W229" s="104">
        <f t="shared" si="37"/>
        <v>0.97</v>
      </c>
      <c r="X229" s="105">
        <f t="shared" si="38"/>
        <v>60</v>
      </c>
    </row>
    <row r="230" spans="1:24" ht="16.5" x14ac:dyDescent="0.25">
      <c r="A230" s="12" t="s">
        <v>41</v>
      </c>
      <c r="B230" s="20" t="s">
        <v>154</v>
      </c>
      <c r="C230" s="87">
        <v>11100096317</v>
      </c>
      <c r="D230" s="101">
        <v>0.9</v>
      </c>
      <c r="E230" s="102"/>
      <c r="F230" s="102"/>
      <c r="G230" s="102"/>
      <c r="H230" s="102"/>
      <c r="I230" s="102"/>
      <c r="J230" s="102"/>
      <c r="K230" s="102"/>
      <c r="L230" s="102"/>
      <c r="M230" s="102"/>
      <c r="N230" s="102"/>
      <c r="O230" s="102">
        <v>0.02</v>
      </c>
      <c r="P230" s="102">
        <v>0.02</v>
      </c>
      <c r="Q230" s="102">
        <v>0.01</v>
      </c>
      <c r="R230" s="102"/>
      <c r="S230" s="102"/>
      <c r="T230" s="186"/>
      <c r="U230" s="102"/>
      <c r="V230" s="103">
        <f t="shared" si="36"/>
        <v>0.05</v>
      </c>
      <c r="W230" s="104">
        <f t="shared" si="37"/>
        <v>0.95000000000000007</v>
      </c>
      <c r="X230" s="105">
        <f t="shared" si="38"/>
        <v>60</v>
      </c>
    </row>
    <row r="231" spans="1:24" s="235" customFormat="1" ht="16.5" x14ac:dyDescent="0.25">
      <c r="A231" s="391" t="s">
        <v>422</v>
      </c>
      <c r="B231" s="392" t="s">
        <v>423</v>
      </c>
      <c r="C231" s="233"/>
      <c r="D231" s="234"/>
      <c r="F231" s="236"/>
      <c r="G231" s="236"/>
      <c r="H231" s="236"/>
      <c r="I231" s="236"/>
      <c r="J231" s="236"/>
      <c r="K231" s="236"/>
      <c r="L231" s="236"/>
      <c r="M231" s="236"/>
      <c r="N231" s="236"/>
      <c r="O231" s="236"/>
      <c r="P231" s="236"/>
      <c r="Q231" s="236"/>
      <c r="R231" s="236"/>
      <c r="S231" s="236"/>
      <c r="T231" s="236"/>
      <c r="U231" s="236"/>
    </row>
    <row r="232" spans="1:24" s="278" customFormat="1" ht="15.95" customHeight="1" x14ac:dyDescent="0.25">
      <c r="A232" s="366">
        <v>1</v>
      </c>
      <c r="B232" s="844" t="s">
        <v>393</v>
      </c>
      <c r="C232" s="845">
        <v>11100000814</v>
      </c>
      <c r="D232" s="240">
        <v>0.9</v>
      </c>
      <c r="E232" s="846">
        <v>0.01</v>
      </c>
      <c r="F232" s="846">
        <v>0.01</v>
      </c>
      <c r="G232" s="847">
        <v>0.02</v>
      </c>
      <c r="H232" s="187"/>
      <c r="I232" s="847">
        <v>0.02</v>
      </c>
      <c r="J232" s="187"/>
      <c r="K232" s="847">
        <v>0.02</v>
      </c>
      <c r="L232" s="187"/>
      <c r="M232" s="187"/>
      <c r="N232" s="847">
        <v>0.02</v>
      </c>
      <c r="O232" s="187"/>
      <c r="P232" s="187"/>
      <c r="Q232" s="847">
        <v>0.02</v>
      </c>
      <c r="R232" s="187"/>
      <c r="S232" s="187"/>
      <c r="T232" s="187"/>
      <c r="U232" s="187"/>
      <c r="V232" s="463">
        <f t="shared" ref="V232:V258" si="39">IF(SUM(E232:N232)&gt;5%,5%,SUM(E232:N232))+IF(SUM(O232:U232)&gt;5%,5%,SUM(O232:U232))</f>
        <v>7.0000000000000007E-2</v>
      </c>
      <c r="W232" s="464">
        <f t="shared" ref="W232:W258" si="40">D232+V232</f>
        <v>0.97</v>
      </c>
      <c r="X232" s="329">
        <f>IF(W232&gt;=95%,60,IF(AND(90%&lt;=W232,W232&lt;95%),50,IF(AND(80%&lt;=W232,W232&lt;90%),40,IF(AND(60%&lt;=W232,W232&lt;70%),30,IF(AND(50%&lt;=W232,W232&lt;60%),25,IF(W232&lt;50%,0,""))))))</f>
        <v>60</v>
      </c>
    </row>
    <row r="233" spans="1:24" s="278" customFormat="1" ht="15.95" customHeight="1" x14ac:dyDescent="0.25">
      <c r="A233" s="366">
        <v>2</v>
      </c>
      <c r="B233" s="844" t="s">
        <v>447</v>
      </c>
      <c r="C233" s="845">
        <v>11100096323</v>
      </c>
      <c r="D233" s="240">
        <v>0.9</v>
      </c>
      <c r="E233" s="846">
        <v>0.01</v>
      </c>
      <c r="F233" s="187"/>
      <c r="G233" s="187"/>
      <c r="H233" s="187"/>
      <c r="I233" s="847">
        <v>0.02</v>
      </c>
      <c r="J233" s="187"/>
      <c r="K233" s="847">
        <v>0.02</v>
      </c>
      <c r="L233" s="187"/>
      <c r="M233" s="187"/>
      <c r="N233" s="187"/>
      <c r="O233" s="187"/>
      <c r="P233" s="187"/>
      <c r="Q233" s="187"/>
      <c r="R233" s="187"/>
      <c r="S233" s="187"/>
      <c r="T233" s="847">
        <v>0.02</v>
      </c>
      <c r="U233" s="187"/>
      <c r="V233" s="463">
        <f t="shared" si="39"/>
        <v>7.0000000000000007E-2</v>
      </c>
      <c r="W233" s="464">
        <f t="shared" si="40"/>
        <v>0.97</v>
      </c>
      <c r="X233" s="329">
        <f t="shared" ref="X233:X289" si="41">IF(W233&gt;=95%,60,IF(AND(90%&lt;=W233,W233&lt;95%),50,IF(AND(80%&lt;=W233,W233&lt;90%),40,IF(AND(60%&lt;=W233,W233&lt;70%),30,IF(AND(50%&lt;=W233,W233&lt;60%),25,IF(W233&lt;50%,0,""))))))</f>
        <v>60</v>
      </c>
    </row>
    <row r="234" spans="1:24" s="278" customFormat="1" ht="15.95" customHeight="1" x14ac:dyDescent="0.25">
      <c r="A234" s="366">
        <v>3</v>
      </c>
      <c r="B234" s="844" t="s">
        <v>448</v>
      </c>
      <c r="C234" s="845">
        <v>11100119660</v>
      </c>
      <c r="D234" s="240">
        <v>0.9</v>
      </c>
      <c r="E234" s="846">
        <v>0.01</v>
      </c>
      <c r="F234" s="187"/>
      <c r="G234" s="187"/>
      <c r="H234" s="187"/>
      <c r="I234" s="187"/>
      <c r="J234" s="187"/>
      <c r="K234" s="187"/>
      <c r="L234" s="187"/>
      <c r="M234" s="187"/>
      <c r="N234" s="187"/>
      <c r="O234" s="187"/>
      <c r="P234" s="187"/>
      <c r="Q234" s="187"/>
      <c r="R234" s="187"/>
      <c r="S234" s="187"/>
      <c r="T234" s="187"/>
      <c r="U234" s="187"/>
      <c r="V234" s="463">
        <f t="shared" si="39"/>
        <v>0.01</v>
      </c>
      <c r="W234" s="464">
        <f t="shared" si="40"/>
        <v>0.91</v>
      </c>
      <c r="X234" s="329">
        <f t="shared" si="41"/>
        <v>50</v>
      </c>
    </row>
    <row r="235" spans="1:24" s="278" customFormat="1" ht="15.95" customHeight="1" x14ac:dyDescent="0.25">
      <c r="A235" s="366">
        <v>4</v>
      </c>
      <c r="B235" s="844" t="s">
        <v>449</v>
      </c>
      <c r="C235" s="845">
        <v>21000001731</v>
      </c>
      <c r="D235" s="240">
        <v>0.9</v>
      </c>
      <c r="E235" s="846">
        <v>0.01</v>
      </c>
      <c r="F235" s="187"/>
      <c r="G235" s="187"/>
      <c r="H235" s="187"/>
      <c r="I235" s="846">
        <v>0.02</v>
      </c>
      <c r="J235" s="846">
        <v>0.02</v>
      </c>
      <c r="K235" s="847">
        <v>0.02</v>
      </c>
      <c r="L235" s="187"/>
      <c r="M235" s="187"/>
      <c r="N235" s="187"/>
      <c r="O235" s="187"/>
      <c r="P235" s="187"/>
      <c r="Q235" s="847">
        <v>0.02</v>
      </c>
      <c r="R235" s="187"/>
      <c r="S235" s="187"/>
      <c r="T235" s="187"/>
      <c r="U235" s="187"/>
      <c r="V235" s="463">
        <f t="shared" si="39"/>
        <v>7.0000000000000007E-2</v>
      </c>
      <c r="W235" s="464">
        <f t="shared" si="40"/>
        <v>0.97</v>
      </c>
      <c r="X235" s="329">
        <f t="shared" si="41"/>
        <v>60</v>
      </c>
    </row>
    <row r="236" spans="1:24" s="278" customFormat="1" ht="15.95" customHeight="1" x14ac:dyDescent="0.25">
      <c r="A236" s="366">
        <v>5</v>
      </c>
      <c r="B236" s="844" t="s">
        <v>450</v>
      </c>
      <c r="C236" s="845">
        <v>11100000813</v>
      </c>
      <c r="D236" s="240">
        <v>0.9</v>
      </c>
      <c r="E236" s="846">
        <v>0.01</v>
      </c>
      <c r="F236" s="187"/>
      <c r="G236" s="847">
        <v>0.02</v>
      </c>
      <c r="H236" s="187"/>
      <c r="I236" s="847">
        <v>0.02</v>
      </c>
      <c r="J236" s="187"/>
      <c r="K236" s="847">
        <v>0.02</v>
      </c>
      <c r="L236" s="187"/>
      <c r="M236" s="187"/>
      <c r="N236" s="187"/>
      <c r="O236" s="847">
        <v>0.02</v>
      </c>
      <c r="P236" s="187"/>
      <c r="Q236" s="187"/>
      <c r="R236" s="187"/>
      <c r="S236" s="187"/>
      <c r="T236" s="187"/>
      <c r="U236" s="187"/>
      <c r="V236" s="463">
        <f t="shared" si="39"/>
        <v>7.0000000000000007E-2</v>
      </c>
      <c r="W236" s="464">
        <f t="shared" si="40"/>
        <v>0.97</v>
      </c>
      <c r="X236" s="329">
        <f t="shared" si="41"/>
        <v>60</v>
      </c>
    </row>
    <row r="237" spans="1:24" s="278" customFormat="1" ht="15.95" customHeight="1" x14ac:dyDescent="0.25">
      <c r="A237" s="366">
        <v>6</v>
      </c>
      <c r="B237" s="844" t="s">
        <v>451</v>
      </c>
      <c r="C237" s="845">
        <v>11100000721</v>
      </c>
      <c r="D237" s="240">
        <v>0.9</v>
      </c>
      <c r="E237" s="846">
        <v>0.01</v>
      </c>
      <c r="F237" s="846">
        <v>0.01</v>
      </c>
      <c r="G237" s="187"/>
      <c r="H237" s="187"/>
      <c r="I237" s="187"/>
      <c r="J237" s="187"/>
      <c r="K237" s="847">
        <v>0.02</v>
      </c>
      <c r="L237" s="187"/>
      <c r="M237" s="187"/>
      <c r="N237" s="187"/>
      <c r="O237" s="847"/>
      <c r="P237" s="846">
        <v>0.01</v>
      </c>
      <c r="Q237" s="187"/>
      <c r="R237" s="187"/>
      <c r="S237" s="187"/>
      <c r="T237" s="187"/>
      <c r="U237" s="187"/>
      <c r="V237" s="463">
        <f t="shared" si="39"/>
        <v>0.05</v>
      </c>
      <c r="W237" s="464">
        <f t="shared" si="40"/>
        <v>0.95000000000000007</v>
      </c>
      <c r="X237" s="329">
        <f t="shared" si="41"/>
        <v>60</v>
      </c>
    </row>
    <row r="238" spans="1:24" s="278" customFormat="1" ht="15.95" customHeight="1" x14ac:dyDescent="0.25">
      <c r="A238" s="366">
        <v>7</v>
      </c>
      <c r="B238" s="844" t="s">
        <v>452</v>
      </c>
      <c r="C238" s="845">
        <v>11100000784</v>
      </c>
      <c r="D238" s="240">
        <v>0.9</v>
      </c>
      <c r="E238" s="846">
        <v>0.01</v>
      </c>
      <c r="F238" s="187"/>
      <c r="G238" s="187"/>
      <c r="H238" s="187"/>
      <c r="I238" s="187"/>
      <c r="J238" s="187"/>
      <c r="K238" s="847">
        <v>0.02</v>
      </c>
      <c r="L238" s="847">
        <v>0.02</v>
      </c>
      <c r="M238" s="187"/>
      <c r="N238" s="187"/>
      <c r="O238" s="187"/>
      <c r="P238" s="187"/>
      <c r="Q238" s="187"/>
      <c r="R238" s="187"/>
      <c r="S238" s="187"/>
      <c r="T238" s="187"/>
      <c r="U238" s="187"/>
      <c r="V238" s="463">
        <f t="shared" si="39"/>
        <v>0.05</v>
      </c>
      <c r="W238" s="464">
        <f t="shared" si="40"/>
        <v>0.95000000000000007</v>
      </c>
      <c r="X238" s="329">
        <f t="shared" si="41"/>
        <v>60</v>
      </c>
    </row>
    <row r="239" spans="1:24" s="278" customFormat="1" ht="15.95" customHeight="1" x14ac:dyDescent="0.25">
      <c r="A239" s="366">
        <v>8</v>
      </c>
      <c r="B239" s="844" t="s">
        <v>453</v>
      </c>
      <c r="C239" s="845">
        <v>11100000773</v>
      </c>
      <c r="D239" s="240">
        <v>0.9</v>
      </c>
      <c r="E239" s="846">
        <v>0.01</v>
      </c>
      <c r="F239" s="187"/>
      <c r="G239" s="847">
        <v>0.02</v>
      </c>
      <c r="H239" s="187"/>
      <c r="I239" s="847">
        <v>0.02</v>
      </c>
      <c r="J239" s="187"/>
      <c r="K239" s="187"/>
      <c r="L239" s="187"/>
      <c r="M239" s="187"/>
      <c r="N239" s="187"/>
      <c r="O239" s="187"/>
      <c r="P239" s="187"/>
      <c r="Q239" s="847"/>
      <c r="R239" s="187"/>
      <c r="S239" s="187"/>
      <c r="T239" s="187"/>
      <c r="U239" s="187"/>
      <c r="V239" s="463">
        <f t="shared" si="39"/>
        <v>0.05</v>
      </c>
      <c r="W239" s="464">
        <f t="shared" si="40"/>
        <v>0.95000000000000007</v>
      </c>
      <c r="X239" s="329">
        <f t="shared" si="41"/>
        <v>60</v>
      </c>
    </row>
    <row r="240" spans="1:24" s="278" customFormat="1" ht="15.95" customHeight="1" x14ac:dyDescent="0.25">
      <c r="A240" s="366">
        <v>9</v>
      </c>
      <c r="B240" s="844" t="s">
        <v>454</v>
      </c>
      <c r="C240" s="845">
        <v>11100000750</v>
      </c>
      <c r="D240" s="240">
        <v>0.9</v>
      </c>
      <c r="E240" s="846">
        <v>0.01</v>
      </c>
      <c r="F240" s="187"/>
      <c r="G240" s="847">
        <v>0.02</v>
      </c>
      <c r="H240" s="187"/>
      <c r="I240" s="187"/>
      <c r="J240" s="187"/>
      <c r="K240" s="847">
        <v>0.02</v>
      </c>
      <c r="L240" s="187"/>
      <c r="M240" s="187"/>
      <c r="N240" s="187"/>
      <c r="O240" s="847"/>
      <c r="P240" s="187"/>
      <c r="Q240" s="847">
        <v>0.02</v>
      </c>
      <c r="R240" s="187"/>
      <c r="S240" s="187"/>
      <c r="T240" s="187"/>
      <c r="U240" s="187"/>
      <c r="V240" s="463">
        <f t="shared" si="39"/>
        <v>7.0000000000000007E-2</v>
      </c>
      <c r="W240" s="464">
        <f t="shared" si="40"/>
        <v>0.97</v>
      </c>
      <c r="X240" s="329">
        <f t="shared" si="41"/>
        <v>60</v>
      </c>
    </row>
    <row r="241" spans="1:24" s="278" customFormat="1" ht="15.95" customHeight="1" x14ac:dyDescent="0.25">
      <c r="A241" s="366">
        <v>10</v>
      </c>
      <c r="B241" s="848" t="s">
        <v>455</v>
      </c>
      <c r="C241" s="845">
        <v>11100000755</v>
      </c>
      <c r="D241" s="240">
        <v>0.9</v>
      </c>
      <c r="E241" s="846">
        <v>0.01</v>
      </c>
      <c r="F241" s="187"/>
      <c r="G241" s="187"/>
      <c r="H241" s="849">
        <v>2.5000000000000001E-2</v>
      </c>
      <c r="I241" s="187"/>
      <c r="J241" s="187"/>
      <c r="K241" s="187"/>
      <c r="L241" s="187"/>
      <c r="M241" s="187"/>
      <c r="N241" s="187"/>
      <c r="O241" s="187"/>
      <c r="P241" s="187"/>
      <c r="Q241" s="187"/>
      <c r="R241" s="847">
        <v>0.02</v>
      </c>
      <c r="S241" s="847">
        <v>0.02</v>
      </c>
      <c r="T241" s="187"/>
      <c r="U241" s="187"/>
      <c r="V241" s="463">
        <f t="shared" si="39"/>
        <v>7.5000000000000011E-2</v>
      </c>
      <c r="W241" s="464">
        <f t="shared" si="40"/>
        <v>0.97500000000000009</v>
      </c>
      <c r="X241" s="329">
        <f t="shared" si="41"/>
        <v>60</v>
      </c>
    </row>
    <row r="242" spans="1:24" s="278" customFormat="1" ht="15.95" customHeight="1" x14ac:dyDescent="0.25">
      <c r="A242" s="366">
        <v>11</v>
      </c>
      <c r="B242" s="844" t="s">
        <v>456</v>
      </c>
      <c r="C242" s="845">
        <v>11100000764</v>
      </c>
      <c r="D242" s="240">
        <v>0.9</v>
      </c>
      <c r="E242" s="846">
        <v>0.01</v>
      </c>
      <c r="F242" s="846">
        <v>0.01</v>
      </c>
      <c r="G242" s="187"/>
      <c r="H242" s="187"/>
      <c r="I242" s="187"/>
      <c r="J242" s="187"/>
      <c r="K242" s="847">
        <v>0.02</v>
      </c>
      <c r="L242" s="187"/>
      <c r="M242" s="187"/>
      <c r="N242" s="187"/>
      <c r="O242" s="847">
        <v>0.02</v>
      </c>
      <c r="P242" s="187"/>
      <c r="Q242" s="187"/>
      <c r="R242" s="187"/>
      <c r="S242" s="187"/>
      <c r="T242" s="187"/>
      <c r="U242" s="187"/>
      <c r="V242" s="463">
        <f t="shared" si="39"/>
        <v>0.06</v>
      </c>
      <c r="W242" s="464">
        <f t="shared" si="40"/>
        <v>0.96</v>
      </c>
      <c r="X242" s="329">
        <f t="shared" si="41"/>
        <v>60</v>
      </c>
    </row>
    <row r="243" spans="1:24" s="278" customFormat="1" ht="15.95" customHeight="1" x14ac:dyDescent="0.25">
      <c r="A243" s="366">
        <v>12</v>
      </c>
      <c r="B243" s="844" t="s">
        <v>457</v>
      </c>
      <c r="C243" s="845">
        <v>11100000770</v>
      </c>
      <c r="D243" s="240">
        <v>0.9</v>
      </c>
      <c r="E243" s="846">
        <v>0.01</v>
      </c>
      <c r="F243" s="187"/>
      <c r="G243" s="187"/>
      <c r="H243" s="187"/>
      <c r="I243" s="187"/>
      <c r="J243" s="187"/>
      <c r="K243" s="187"/>
      <c r="L243" s="187"/>
      <c r="M243" s="187"/>
      <c r="N243" s="187"/>
      <c r="O243" s="187"/>
      <c r="P243" s="187"/>
      <c r="Q243" s="187"/>
      <c r="R243" s="187"/>
      <c r="S243" s="187"/>
      <c r="T243" s="187"/>
      <c r="U243" s="187"/>
      <c r="V243" s="463">
        <f t="shared" si="39"/>
        <v>0.01</v>
      </c>
      <c r="W243" s="464">
        <f t="shared" si="40"/>
        <v>0.91</v>
      </c>
      <c r="X243" s="329">
        <f t="shared" si="41"/>
        <v>50</v>
      </c>
    </row>
    <row r="244" spans="1:24" s="278" customFormat="1" ht="15.95" customHeight="1" x14ac:dyDescent="0.25">
      <c r="A244" s="366">
        <v>13</v>
      </c>
      <c r="B244" s="844" t="s">
        <v>458</v>
      </c>
      <c r="C244" s="845">
        <v>11100096314</v>
      </c>
      <c r="D244" s="240">
        <v>0.9</v>
      </c>
      <c r="E244" s="846">
        <v>0.01</v>
      </c>
      <c r="F244" s="187"/>
      <c r="G244" s="187"/>
      <c r="H244" s="187"/>
      <c r="I244" s="187"/>
      <c r="J244" s="187"/>
      <c r="K244" s="847">
        <v>0.02</v>
      </c>
      <c r="L244" s="187"/>
      <c r="M244" s="187"/>
      <c r="N244" s="187"/>
      <c r="O244" s="187"/>
      <c r="P244" s="187"/>
      <c r="Q244" s="187"/>
      <c r="R244" s="187"/>
      <c r="S244" s="187"/>
      <c r="T244" s="187"/>
      <c r="U244" s="187"/>
      <c r="V244" s="463">
        <f t="shared" si="39"/>
        <v>0.03</v>
      </c>
      <c r="W244" s="464">
        <f t="shared" si="40"/>
        <v>0.93</v>
      </c>
      <c r="X244" s="329">
        <f t="shared" si="41"/>
        <v>50</v>
      </c>
    </row>
    <row r="245" spans="1:24" s="278" customFormat="1" ht="15.95" customHeight="1" x14ac:dyDescent="0.25">
      <c r="A245" s="366">
        <v>14</v>
      </c>
      <c r="B245" s="844" t="s">
        <v>1041</v>
      </c>
      <c r="C245" s="845">
        <v>11100082588</v>
      </c>
      <c r="D245" s="240">
        <v>0.9</v>
      </c>
      <c r="E245" s="846">
        <v>0.01</v>
      </c>
      <c r="F245" s="187"/>
      <c r="G245" s="187"/>
      <c r="H245" s="187"/>
      <c r="I245" s="187"/>
      <c r="J245" s="187"/>
      <c r="K245" s="847">
        <v>0.02</v>
      </c>
      <c r="L245" s="187"/>
      <c r="M245" s="187"/>
      <c r="N245" s="187"/>
      <c r="O245" s="187"/>
      <c r="P245" s="187"/>
      <c r="Q245" s="187"/>
      <c r="R245" s="187"/>
      <c r="S245" s="187"/>
      <c r="T245" s="187"/>
      <c r="U245" s="187"/>
      <c r="V245" s="463">
        <f t="shared" si="39"/>
        <v>0.03</v>
      </c>
      <c r="W245" s="464">
        <f t="shared" si="40"/>
        <v>0.93</v>
      </c>
      <c r="X245" s="329">
        <f t="shared" si="41"/>
        <v>50</v>
      </c>
    </row>
    <row r="246" spans="1:24" s="278" customFormat="1" ht="15.95" customHeight="1" x14ac:dyDescent="0.25">
      <c r="A246" s="366">
        <v>15</v>
      </c>
      <c r="B246" s="844" t="s">
        <v>459</v>
      </c>
      <c r="C246" s="845">
        <v>11100110135</v>
      </c>
      <c r="D246" s="240">
        <v>0.9</v>
      </c>
      <c r="E246" s="846">
        <v>0.01</v>
      </c>
      <c r="F246" s="187"/>
      <c r="G246" s="187"/>
      <c r="H246" s="187"/>
      <c r="I246" s="187"/>
      <c r="J246" s="187"/>
      <c r="K246" s="187"/>
      <c r="L246" s="187"/>
      <c r="M246" s="187"/>
      <c r="N246" s="187"/>
      <c r="O246" s="187"/>
      <c r="P246" s="187"/>
      <c r="Q246" s="187"/>
      <c r="R246" s="187"/>
      <c r="S246" s="187"/>
      <c r="T246" s="847">
        <v>0.02</v>
      </c>
      <c r="U246" s="187"/>
      <c r="V246" s="463">
        <f t="shared" si="39"/>
        <v>0.03</v>
      </c>
      <c r="W246" s="464">
        <f t="shared" si="40"/>
        <v>0.93</v>
      </c>
      <c r="X246" s="329">
        <f t="shared" si="41"/>
        <v>50</v>
      </c>
    </row>
    <row r="247" spans="1:24" s="278" customFormat="1" ht="15.95" customHeight="1" x14ac:dyDescent="0.25">
      <c r="A247" s="366">
        <v>16</v>
      </c>
      <c r="B247" s="844" t="s">
        <v>460</v>
      </c>
      <c r="C247" s="845">
        <v>11100109985</v>
      </c>
      <c r="D247" s="240">
        <v>0.9</v>
      </c>
      <c r="E247" s="846">
        <v>0.01</v>
      </c>
      <c r="F247" s="846">
        <v>0.01</v>
      </c>
      <c r="G247" s="187"/>
      <c r="H247" s="187"/>
      <c r="I247" s="187"/>
      <c r="J247" s="187"/>
      <c r="K247" s="187"/>
      <c r="L247" s="187"/>
      <c r="M247" s="187"/>
      <c r="N247" s="187"/>
      <c r="O247" s="847"/>
      <c r="P247" s="846">
        <v>0.01</v>
      </c>
      <c r="Q247" s="187"/>
      <c r="R247" s="187"/>
      <c r="S247" s="187"/>
      <c r="T247" s="847">
        <v>0.02</v>
      </c>
      <c r="U247" s="187"/>
      <c r="V247" s="463">
        <f t="shared" si="39"/>
        <v>0.05</v>
      </c>
      <c r="W247" s="464">
        <f t="shared" si="40"/>
        <v>0.95000000000000007</v>
      </c>
      <c r="X247" s="329">
        <f t="shared" si="41"/>
        <v>60</v>
      </c>
    </row>
    <row r="248" spans="1:24" s="278" customFormat="1" ht="15.95" customHeight="1" x14ac:dyDescent="0.25">
      <c r="A248" s="366">
        <v>17</v>
      </c>
      <c r="B248" s="844" t="s">
        <v>1037</v>
      </c>
      <c r="C248" s="845">
        <v>11100110126</v>
      </c>
      <c r="D248" s="240">
        <v>0.9</v>
      </c>
      <c r="E248" s="846">
        <v>0.01</v>
      </c>
      <c r="F248" s="187"/>
      <c r="G248" s="187"/>
      <c r="H248" s="187"/>
      <c r="I248" s="187"/>
      <c r="J248" s="187"/>
      <c r="K248" s="187"/>
      <c r="L248" s="187"/>
      <c r="M248" s="187"/>
      <c r="N248" s="187"/>
      <c r="O248" s="187"/>
      <c r="P248" s="187"/>
      <c r="Q248" s="187"/>
      <c r="R248" s="187"/>
      <c r="S248" s="187"/>
      <c r="T248" s="187"/>
      <c r="U248" s="187"/>
      <c r="V248" s="463">
        <f t="shared" si="39"/>
        <v>0.01</v>
      </c>
      <c r="W248" s="464">
        <f t="shared" si="40"/>
        <v>0.91</v>
      </c>
      <c r="X248" s="329">
        <f t="shared" si="41"/>
        <v>50</v>
      </c>
    </row>
    <row r="249" spans="1:24" s="278" customFormat="1" ht="15.95" customHeight="1" x14ac:dyDescent="0.25">
      <c r="A249" s="366">
        <v>18</v>
      </c>
      <c r="B249" s="844" t="s">
        <v>461</v>
      </c>
      <c r="C249" s="845">
        <v>21100001269</v>
      </c>
      <c r="D249" s="240">
        <v>0.9</v>
      </c>
      <c r="E249" s="846"/>
      <c r="F249" s="187"/>
      <c r="G249" s="187"/>
      <c r="H249" s="187"/>
      <c r="I249" s="187"/>
      <c r="J249" s="187"/>
      <c r="K249" s="187"/>
      <c r="L249" s="187"/>
      <c r="M249" s="187"/>
      <c r="N249" s="187"/>
      <c r="O249" s="187"/>
      <c r="P249" s="187"/>
      <c r="Q249" s="187"/>
      <c r="R249" s="187"/>
      <c r="S249" s="187"/>
      <c r="T249" s="187"/>
      <c r="U249" s="187"/>
      <c r="V249" s="463">
        <f t="shared" si="39"/>
        <v>0</v>
      </c>
      <c r="W249" s="464">
        <f t="shared" si="40"/>
        <v>0.9</v>
      </c>
      <c r="X249" s="329">
        <f t="shared" si="41"/>
        <v>50</v>
      </c>
    </row>
    <row r="250" spans="1:24" s="278" customFormat="1" ht="15.95" customHeight="1" x14ac:dyDescent="0.25">
      <c r="A250" s="366">
        <v>19</v>
      </c>
      <c r="B250" s="844" t="s">
        <v>462</v>
      </c>
      <c r="C250" s="845">
        <v>21100001259</v>
      </c>
      <c r="D250" s="240">
        <v>0.9</v>
      </c>
      <c r="E250" s="846">
        <v>0.01</v>
      </c>
      <c r="F250" s="187"/>
      <c r="G250" s="187"/>
      <c r="H250" s="187"/>
      <c r="I250" s="187"/>
      <c r="J250" s="187"/>
      <c r="K250" s="187"/>
      <c r="L250" s="187"/>
      <c r="M250" s="187"/>
      <c r="N250" s="187"/>
      <c r="O250" s="187"/>
      <c r="P250" s="187"/>
      <c r="Q250" s="187"/>
      <c r="R250" s="187"/>
      <c r="S250" s="187"/>
      <c r="T250" s="187"/>
      <c r="U250" s="187"/>
      <c r="V250" s="463">
        <f t="shared" si="39"/>
        <v>0.01</v>
      </c>
      <c r="W250" s="464">
        <f t="shared" si="40"/>
        <v>0.91</v>
      </c>
      <c r="X250" s="329">
        <f t="shared" si="41"/>
        <v>50</v>
      </c>
    </row>
    <row r="251" spans="1:24" s="278" customFormat="1" ht="15.95" customHeight="1" x14ac:dyDescent="0.25">
      <c r="A251" s="366">
        <v>20</v>
      </c>
      <c r="B251" s="844" t="s">
        <v>463</v>
      </c>
      <c r="C251" s="845">
        <v>11100000748</v>
      </c>
      <c r="D251" s="240">
        <v>0.9</v>
      </c>
      <c r="E251" s="846">
        <v>0.01</v>
      </c>
      <c r="F251" s="187"/>
      <c r="G251" s="187"/>
      <c r="H251" s="187"/>
      <c r="I251" s="187"/>
      <c r="J251" s="187"/>
      <c r="K251" s="187"/>
      <c r="L251" s="187"/>
      <c r="M251" s="187"/>
      <c r="N251" s="187"/>
      <c r="O251" s="187"/>
      <c r="P251" s="187"/>
      <c r="Q251" s="187"/>
      <c r="R251" s="187"/>
      <c r="S251" s="187"/>
      <c r="T251" s="847">
        <v>0.02</v>
      </c>
      <c r="U251" s="187"/>
      <c r="V251" s="463">
        <f t="shared" si="39"/>
        <v>0.03</v>
      </c>
      <c r="W251" s="464">
        <f t="shared" si="40"/>
        <v>0.93</v>
      </c>
      <c r="X251" s="329">
        <f t="shared" si="41"/>
        <v>50</v>
      </c>
    </row>
    <row r="252" spans="1:24" s="278" customFormat="1" ht="15.95" customHeight="1" x14ac:dyDescent="0.25">
      <c r="A252" s="366">
        <v>21</v>
      </c>
      <c r="B252" s="844" t="s">
        <v>464</v>
      </c>
      <c r="C252" s="845">
        <v>11100000738</v>
      </c>
      <c r="D252" s="240">
        <v>0.9</v>
      </c>
      <c r="E252" s="846">
        <v>0.01</v>
      </c>
      <c r="F252" s="187"/>
      <c r="G252" s="187"/>
      <c r="H252" s="187"/>
      <c r="I252" s="187"/>
      <c r="J252" s="187"/>
      <c r="K252" s="187"/>
      <c r="L252" s="187"/>
      <c r="M252" s="187"/>
      <c r="N252" s="187"/>
      <c r="O252" s="187"/>
      <c r="P252" s="187"/>
      <c r="Q252" s="187"/>
      <c r="R252" s="187"/>
      <c r="S252" s="187"/>
      <c r="T252" s="187"/>
      <c r="U252" s="187"/>
      <c r="V252" s="463">
        <f t="shared" si="39"/>
        <v>0.01</v>
      </c>
      <c r="W252" s="464">
        <f t="shared" si="40"/>
        <v>0.91</v>
      </c>
      <c r="X252" s="329">
        <f t="shared" si="41"/>
        <v>50</v>
      </c>
    </row>
    <row r="253" spans="1:24" s="278" customFormat="1" ht="15.95" customHeight="1" x14ac:dyDescent="0.25">
      <c r="A253" s="366">
        <v>22</v>
      </c>
      <c r="B253" s="844" t="s">
        <v>465</v>
      </c>
      <c r="C253" s="845">
        <v>51200002068</v>
      </c>
      <c r="D253" s="240">
        <v>0.9</v>
      </c>
      <c r="E253" s="846">
        <v>0.01</v>
      </c>
      <c r="F253" s="187"/>
      <c r="G253" s="847">
        <v>0.02</v>
      </c>
      <c r="H253" s="187"/>
      <c r="I253" s="187"/>
      <c r="J253" s="187"/>
      <c r="K253" s="187"/>
      <c r="L253" s="187"/>
      <c r="M253" s="187"/>
      <c r="N253" s="187"/>
      <c r="O253" s="187"/>
      <c r="P253" s="187"/>
      <c r="Q253" s="187"/>
      <c r="R253" s="187"/>
      <c r="S253" s="187"/>
      <c r="T253" s="187"/>
      <c r="U253" s="187"/>
      <c r="V253" s="463">
        <f t="shared" si="39"/>
        <v>0.03</v>
      </c>
      <c r="W253" s="464">
        <f t="shared" si="40"/>
        <v>0.93</v>
      </c>
      <c r="X253" s="329">
        <f t="shared" si="41"/>
        <v>50</v>
      </c>
    </row>
    <row r="254" spans="1:24" s="278" customFormat="1" ht="15.95" customHeight="1" x14ac:dyDescent="0.25">
      <c r="A254" s="366">
        <v>23</v>
      </c>
      <c r="B254" s="844" t="s">
        <v>466</v>
      </c>
      <c r="C254" s="845">
        <v>11100000724</v>
      </c>
      <c r="D254" s="240">
        <v>0.9</v>
      </c>
      <c r="E254" s="846"/>
      <c r="F254" s="187"/>
      <c r="G254" s="187"/>
      <c r="H254" s="187"/>
      <c r="I254" s="187"/>
      <c r="J254" s="187"/>
      <c r="K254" s="847">
        <v>0.02</v>
      </c>
      <c r="L254" s="187"/>
      <c r="M254" s="187"/>
      <c r="N254" s="187"/>
      <c r="O254" s="187"/>
      <c r="P254" s="187"/>
      <c r="Q254" s="187"/>
      <c r="R254" s="187"/>
      <c r="S254" s="187"/>
      <c r="T254" s="187"/>
      <c r="U254" s="187"/>
      <c r="V254" s="463">
        <f t="shared" si="39"/>
        <v>0.02</v>
      </c>
      <c r="W254" s="464">
        <f t="shared" si="40"/>
        <v>0.92</v>
      </c>
      <c r="X254" s="329">
        <f t="shared" si="41"/>
        <v>50</v>
      </c>
    </row>
    <row r="255" spans="1:24" s="278" customFormat="1" ht="15.95" customHeight="1" x14ac:dyDescent="0.25">
      <c r="A255" s="366">
        <v>24</v>
      </c>
      <c r="B255" s="844" t="s">
        <v>467</v>
      </c>
      <c r="C255" s="845">
        <v>80400000647</v>
      </c>
      <c r="D255" s="240">
        <v>0.9</v>
      </c>
      <c r="E255" s="846">
        <v>0.01</v>
      </c>
      <c r="F255" s="187"/>
      <c r="G255" s="187"/>
      <c r="H255" s="187"/>
      <c r="I255" s="187"/>
      <c r="J255" s="187"/>
      <c r="K255" s="847">
        <v>0.02</v>
      </c>
      <c r="L255" s="187"/>
      <c r="M255" s="187"/>
      <c r="N255" s="187"/>
      <c r="O255" s="187"/>
      <c r="P255" s="187"/>
      <c r="Q255" s="187"/>
      <c r="R255" s="187"/>
      <c r="S255" s="187"/>
      <c r="T255" s="187"/>
      <c r="U255" s="187"/>
      <c r="V255" s="463">
        <f t="shared" si="39"/>
        <v>0.03</v>
      </c>
      <c r="W255" s="464">
        <f t="shared" si="40"/>
        <v>0.93</v>
      </c>
      <c r="X255" s="329">
        <f t="shared" si="41"/>
        <v>50</v>
      </c>
    </row>
    <row r="256" spans="1:24" s="278" customFormat="1" ht="15.95" customHeight="1" x14ac:dyDescent="0.25">
      <c r="A256" s="366">
        <v>25</v>
      </c>
      <c r="B256" s="850" t="s">
        <v>468</v>
      </c>
      <c r="C256" s="845">
        <v>11100000739</v>
      </c>
      <c r="D256" s="240">
        <v>0.9</v>
      </c>
      <c r="E256" s="846">
        <v>0.01</v>
      </c>
      <c r="F256" s="187"/>
      <c r="G256" s="187"/>
      <c r="H256" s="187"/>
      <c r="I256" s="187"/>
      <c r="J256" s="187"/>
      <c r="K256" s="847">
        <v>0.02</v>
      </c>
      <c r="L256" s="187"/>
      <c r="M256" s="187"/>
      <c r="N256" s="187"/>
      <c r="O256" s="847"/>
      <c r="P256" s="187"/>
      <c r="Q256" s="847">
        <v>0.02</v>
      </c>
      <c r="R256" s="187"/>
      <c r="S256" s="187"/>
      <c r="T256" s="187"/>
      <c r="U256" s="187"/>
      <c r="V256" s="463">
        <f t="shared" si="39"/>
        <v>0.05</v>
      </c>
      <c r="W256" s="464">
        <f t="shared" si="40"/>
        <v>0.95000000000000007</v>
      </c>
      <c r="X256" s="329">
        <f t="shared" si="41"/>
        <v>60</v>
      </c>
    </row>
    <row r="257" spans="1:24" s="278" customFormat="1" ht="15.95" customHeight="1" x14ac:dyDescent="0.25">
      <c r="A257" s="366">
        <v>26</v>
      </c>
      <c r="B257" s="850" t="s">
        <v>470</v>
      </c>
      <c r="C257" s="845">
        <v>81000000911</v>
      </c>
      <c r="D257" s="240">
        <v>0.9</v>
      </c>
      <c r="E257" s="846">
        <v>0.01</v>
      </c>
      <c r="F257" s="846">
        <v>0.01</v>
      </c>
      <c r="G257" s="187"/>
      <c r="H257" s="187"/>
      <c r="I257" s="187"/>
      <c r="J257" s="187"/>
      <c r="K257" s="187"/>
      <c r="L257" s="187"/>
      <c r="M257" s="187"/>
      <c r="N257" s="187"/>
      <c r="O257" s="187"/>
      <c r="P257" s="187"/>
      <c r="Q257" s="187"/>
      <c r="R257" s="187"/>
      <c r="S257" s="187"/>
      <c r="T257" s="187"/>
      <c r="U257" s="187"/>
      <c r="V257" s="463">
        <f t="shared" si="39"/>
        <v>0.02</v>
      </c>
      <c r="W257" s="464">
        <f t="shared" si="40"/>
        <v>0.92</v>
      </c>
      <c r="X257" s="329">
        <f t="shared" si="41"/>
        <v>50</v>
      </c>
    </row>
    <row r="258" spans="1:24" s="278" customFormat="1" ht="15.95" customHeight="1" x14ac:dyDescent="0.25">
      <c r="A258" s="366">
        <v>27</v>
      </c>
      <c r="B258" s="844" t="s">
        <v>469</v>
      </c>
      <c r="C258" s="845">
        <v>90400000059</v>
      </c>
      <c r="D258" s="240">
        <v>0.9</v>
      </c>
      <c r="E258" s="846">
        <v>0.01</v>
      </c>
      <c r="F258" s="187"/>
      <c r="G258" s="187"/>
      <c r="H258" s="187"/>
      <c r="I258" s="187"/>
      <c r="J258" s="187"/>
      <c r="K258" s="847">
        <v>0.02</v>
      </c>
      <c r="L258" s="187"/>
      <c r="M258" s="187"/>
      <c r="N258" s="187"/>
      <c r="O258" s="847"/>
      <c r="P258" s="187"/>
      <c r="Q258" s="847">
        <v>0.02</v>
      </c>
      <c r="R258" s="187"/>
      <c r="S258" s="187"/>
      <c r="T258" s="187"/>
      <c r="U258" s="187"/>
      <c r="V258" s="463">
        <f t="shared" si="39"/>
        <v>0.05</v>
      </c>
      <c r="W258" s="464">
        <f t="shared" si="40"/>
        <v>0.95000000000000007</v>
      </c>
      <c r="X258" s="329">
        <f t="shared" si="41"/>
        <v>60</v>
      </c>
    </row>
    <row r="259" spans="1:24" s="235" customFormat="1" ht="15.75" x14ac:dyDescent="0.25">
      <c r="A259" s="851" t="s">
        <v>424</v>
      </c>
      <c r="B259" s="852" t="s">
        <v>425</v>
      </c>
      <c r="C259" s="233"/>
      <c r="D259" s="234"/>
      <c r="F259" s="236"/>
      <c r="G259" s="236"/>
      <c r="H259" s="236"/>
      <c r="I259" s="236"/>
      <c r="J259" s="236"/>
      <c r="K259" s="236"/>
      <c r="L259" s="236"/>
      <c r="M259" s="236"/>
      <c r="N259" s="236"/>
      <c r="O259" s="236"/>
      <c r="P259" s="236"/>
      <c r="Q259" s="236"/>
      <c r="R259" s="236"/>
      <c r="S259" s="236"/>
      <c r="T259" s="236"/>
      <c r="U259" s="236"/>
    </row>
    <row r="260" spans="1:24" s="235" customFormat="1" ht="16.5" x14ac:dyDescent="0.25">
      <c r="A260" s="237">
        <v>1</v>
      </c>
      <c r="B260" s="462" t="s">
        <v>157</v>
      </c>
      <c r="C260" s="250">
        <v>11100000713</v>
      </c>
      <c r="D260" s="240">
        <v>0.9</v>
      </c>
      <c r="E260" s="243"/>
      <c r="F260" s="243">
        <v>0.01</v>
      </c>
      <c r="G260" s="243">
        <v>0.01</v>
      </c>
      <c r="H260" s="243">
        <v>0.03</v>
      </c>
      <c r="I260" s="243">
        <v>0.02</v>
      </c>
      <c r="J260" s="243"/>
      <c r="K260" s="243"/>
      <c r="L260" s="243"/>
      <c r="M260" s="243"/>
      <c r="N260" s="243"/>
      <c r="O260" s="243">
        <v>0.02</v>
      </c>
      <c r="P260" s="243">
        <v>0.02</v>
      </c>
      <c r="Q260" s="243">
        <v>0.02</v>
      </c>
      <c r="R260" s="243">
        <v>0.02</v>
      </c>
      <c r="S260" s="243">
        <v>0.02</v>
      </c>
      <c r="T260" s="243"/>
      <c r="U260" s="243"/>
      <c r="V260" s="463">
        <f t="shared" ref="V260:V289" si="42">IF(SUM(E260:N260)&gt;5%,5%,SUM(E260:N260))+IF(SUM(O260:U260)&gt;5%,5%,SUM(O260:U260))</f>
        <v>0.1</v>
      </c>
      <c r="W260" s="464">
        <f t="shared" ref="W260:W289" si="43">D260+V260</f>
        <v>1</v>
      </c>
      <c r="X260" s="329">
        <f t="shared" si="41"/>
        <v>60</v>
      </c>
    </row>
    <row r="261" spans="1:24" s="235" customFormat="1" ht="16.5" x14ac:dyDescent="0.25">
      <c r="A261" s="237">
        <f>A260+1</f>
        <v>2</v>
      </c>
      <c r="B261" s="462" t="s">
        <v>159</v>
      </c>
      <c r="C261" s="250">
        <v>11100000722</v>
      </c>
      <c r="D261" s="240">
        <v>0.9</v>
      </c>
      <c r="E261" s="243"/>
      <c r="F261" s="243"/>
      <c r="G261" s="243"/>
      <c r="H261" s="187">
        <v>1.4999999999999999E-2</v>
      </c>
      <c r="I261" s="243">
        <v>0.01</v>
      </c>
      <c r="J261" s="243"/>
      <c r="K261" s="243"/>
      <c r="L261" s="243"/>
      <c r="M261" s="243"/>
      <c r="N261" s="243"/>
      <c r="O261" s="243">
        <v>0.02</v>
      </c>
      <c r="P261" s="243">
        <v>0.02</v>
      </c>
      <c r="Q261" s="243">
        <v>0.02</v>
      </c>
      <c r="R261" s="243">
        <v>0.02</v>
      </c>
      <c r="S261" s="243">
        <v>0.02</v>
      </c>
      <c r="T261" s="243"/>
      <c r="U261" s="243"/>
      <c r="V261" s="463">
        <f t="shared" si="42"/>
        <v>7.5000000000000011E-2</v>
      </c>
      <c r="W261" s="464">
        <f t="shared" si="43"/>
        <v>0.97500000000000009</v>
      </c>
      <c r="X261" s="329">
        <f t="shared" si="41"/>
        <v>60</v>
      </c>
    </row>
    <row r="262" spans="1:24" s="235" customFormat="1" ht="16.5" x14ac:dyDescent="0.25">
      <c r="A262" s="237">
        <f>A261+1</f>
        <v>3</v>
      </c>
      <c r="B262" s="462" t="s">
        <v>158</v>
      </c>
      <c r="C262" s="250">
        <v>11100000775</v>
      </c>
      <c r="D262" s="240">
        <v>0.9</v>
      </c>
      <c r="E262" s="243"/>
      <c r="F262" s="243"/>
      <c r="G262" s="243"/>
      <c r="H262" s="187">
        <v>1.4999999999999999E-2</v>
      </c>
      <c r="I262" s="243">
        <v>0.02</v>
      </c>
      <c r="J262" s="243"/>
      <c r="K262" s="243"/>
      <c r="L262" s="243"/>
      <c r="M262" s="243"/>
      <c r="N262" s="243"/>
      <c r="O262" s="243">
        <v>0.01</v>
      </c>
      <c r="P262" s="243"/>
      <c r="Q262" s="243">
        <v>0.02</v>
      </c>
      <c r="R262" s="243"/>
      <c r="S262" s="243">
        <v>0.02</v>
      </c>
      <c r="T262" s="243"/>
      <c r="U262" s="243"/>
      <c r="V262" s="463">
        <f t="shared" si="42"/>
        <v>8.5000000000000006E-2</v>
      </c>
      <c r="W262" s="464">
        <f t="shared" si="43"/>
        <v>0.98499999999999999</v>
      </c>
      <c r="X262" s="329">
        <f t="shared" si="41"/>
        <v>60</v>
      </c>
    </row>
    <row r="263" spans="1:24" s="235" customFormat="1" ht="16.5" x14ac:dyDescent="0.25">
      <c r="A263" s="237">
        <f>A262+1</f>
        <v>4</v>
      </c>
      <c r="B263" s="462" t="s">
        <v>160</v>
      </c>
      <c r="C263" s="250">
        <v>11100071848</v>
      </c>
      <c r="D263" s="240">
        <v>0.9</v>
      </c>
      <c r="E263" s="243"/>
      <c r="F263" s="243"/>
      <c r="G263" s="243"/>
      <c r="H263" s="187">
        <v>1.4999999999999999E-2</v>
      </c>
      <c r="I263" s="243">
        <v>0.02</v>
      </c>
      <c r="J263" s="243"/>
      <c r="K263" s="243"/>
      <c r="L263" s="243"/>
      <c r="M263" s="243"/>
      <c r="N263" s="243"/>
      <c r="O263" s="243">
        <v>0.02</v>
      </c>
      <c r="P263" s="243">
        <v>0.02</v>
      </c>
      <c r="Q263" s="243">
        <v>0.02</v>
      </c>
      <c r="R263" s="243">
        <v>0.02</v>
      </c>
      <c r="S263" s="243"/>
      <c r="T263" s="243"/>
      <c r="U263" s="243"/>
      <c r="V263" s="463">
        <f t="shared" si="42"/>
        <v>8.5000000000000006E-2</v>
      </c>
      <c r="W263" s="464">
        <f t="shared" si="43"/>
        <v>0.98499999999999999</v>
      </c>
      <c r="X263" s="329">
        <f t="shared" si="41"/>
        <v>60</v>
      </c>
    </row>
    <row r="264" spans="1:24" s="235" customFormat="1" ht="16.5" x14ac:dyDescent="0.25">
      <c r="A264" s="237">
        <f t="shared" ref="A264:A289" si="44">A263+1</f>
        <v>5</v>
      </c>
      <c r="B264" s="282" t="s">
        <v>161</v>
      </c>
      <c r="C264" s="250">
        <v>11100000797</v>
      </c>
      <c r="D264" s="240">
        <v>0.9</v>
      </c>
      <c r="E264" s="243">
        <v>0.01</v>
      </c>
      <c r="F264" s="243"/>
      <c r="G264" s="243"/>
      <c r="H264" s="243"/>
      <c r="I264" s="243"/>
      <c r="J264" s="243"/>
      <c r="K264" s="243"/>
      <c r="L264" s="243"/>
      <c r="M264" s="243"/>
      <c r="N264" s="243"/>
      <c r="O264" s="243"/>
      <c r="P264" s="243"/>
      <c r="Q264" s="243"/>
      <c r="R264" s="243"/>
      <c r="S264" s="243"/>
      <c r="T264" s="243"/>
      <c r="U264" s="243"/>
      <c r="V264" s="463">
        <f t="shared" si="42"/>
        <v>0.01</v>
      </c>
      <c r="W264" s="464">
        <f t="shared" si="43"/>
        <v>0.91</v>
      </c>
      <c r="X264" s="329">
        <f t="shared" si="41"/>
        <v>50</v>
      </c>
    </row>
    <row r="265" spans="1:24" s="235" customFormat="1" ht="16.5" x14ac:dyDescent="0.25">
      <c r="A265" s="237">
        <f t="shared" si="44"/>
        <v>6</v>
      </c>
      <c r="B265" s="462" t="s">
        <v>185</v>
      </c>
      <c r="C265" s="250">
        <v>80500002218</v>
      </c>
      <c r="D265" s="240">
        <v>0.9</v>
      </c>
      <c r="E265" s="243">
        <v>0.01</v>
      </c>
      <c r="F265" s="243"/>
      <c r="G265" s="243"/>
      <c r="H265" s="243"/>
      <c r="I265" s="243">
        <v>0.01</v>
      </c>
      <c r="J265" s="243"/>
      <c r="K265" s="243"/>
      <c r="L265" s="243"/>
      <c r="M265" s="243"/>
      <c r="N265" s="243"/>
      <c r="O265" s="243">
        <v>0.01</v>
      </c>
      <c r="P265" s="243">
        <v>0.02</v>
      </c>
      <c r="Q265" s="243"/>
      <c r="R265" s="243"/>
      <c r="S265" s="243">
        <v>0.02</v>
      </c>
      <c r="T265" s="243"/>
      <c r="U265" s="243"/>
      <c r="V265" s="463">
        <f t="shared" si="42"/>
        <v>7.0000000000000007E-2</v>
      </c>
      <c r="W265" s="464">
        <f t="shared" si="43"/>
        <v>0.97</v>
      </c>
      <c r="X265" s="329">
        <f t="shared" si="41"/>
        <v>60</v>
      </c>
    </row>
    <row r="266" spans="1:24" s="235" customFormat="1" ht="16.5" x14ac:dyDescent="0.25">
      <c r="A266" s="237">
        <f t="shared" si="44"/>
        <v>7</v>
      </c>
      <c r="B266" s="282" t="s">
        <v>162</v>
      </c>
      <c r="C266" s="250">
        <v>20500005408</v>
      </c>
      <c r="D266" s="240">
        <v>0.9</v>
      </c>
      <c r="E266" s="243">
        <v>0.01</v>
      </c>
      <c r="F266" s="243"/>
      <c r="G266" s="243"/>
      <c r="H266" s="243"/>
      <c r="I266" s="243"/>
      <c r="J266" s="243"/>
      <c r="K266" s="243"/>
      <c r="L266" s="243"/>
      <c r="M266" s="243"/>
      <c r="N266" s="243"/>
      <c r="O266" s="243"/>
      <c r="P266" s="243"/>
      <c r="Q266" s="243">
        <v>0.01</v>
      </c>
      <c r="R266" s="243"/>
      <c r="S266" s="243"/>
      <c r="T266" s="243"/>
      <c r="U266" s="243"/>
      <c r="V266" s="463">
        <f t="shared" si="42"/>
        <v>0.02</v>
      </c>
      <c r="W266" s="464">
        <f t="shared" si="43"/>
        <v>0.92</v>
      </c>
      <c r="X266" s="329">
        <f t="shared" si="41"/>
        <v>50</v>
      </c>
    </row>
    <row r="267" spans="1:24" s="235" customFormat="1" ht="16.5" x14ac:dyDescent="0.25">
      <c r="A267" s="237">
        <f t="shared" si="44"/>
        <v>8</v>
      </c>
      <c r="B267" s="282" t="s">
        <v>163</v>
      </c>
      <c r="C267" s="250">
        <v>11100082510</v>
      </c>
      <c r="D267" s="240">
        <v>0.9</v>
      </c>
      <c r="E267" s="243">
        <v>0.01</v>
      </c>
      <c r="F267" s="243"/>
      <c r="G267" s="243"/>
      <c r="H267" s="243"/>
      <c r="I267" s="243">
        <v>0.01</v>
      </c>
      <c r="J267" s="243"/>
      <c r="K267" s="243"/>
      <c r="L267" s="243"/>
      <c r="M267" s="243">
        <v>0.02</v>
      </c>
      <c r="N267" s="243"/>
      <c r="O267" s="243"/>
      <c r="P267" s="243"/>
      <c r="Q267" s="243"/>
      <c r="R267" s="243"/>
      <c r="S267" s="243"/>
      <c r="T267" s="243"/>
      <c r="U267" s="243"/>
      <c r="V267" s="463">
        <f t="shared" si="42"/>
        <v>0.04</v>
      </c>
      <c r="W267" s="464">
        <f t="shared" si="43"/>
        <v>0.94000000000000006</v>
      </c>
      <c r="X267" s="329">
        <f t="shared" si="41"/>
        <v>50</v>
      </c>
    </row>
    <row r="268" spans="1:24" s="235" customFormat="1" ht="16.5" x14ac:dyDescent="0.25">
      <c r="A268" s="237">
        <f t="shared" si="44"/>
        <v>9</v>
      </c>
      <c r="B268" s="462" t="s">
        <v>164</v>
      </c>
      <c r="C268" s="250">
        <v>11100119655</v>
      </c>
      <c r="D268" s="240">
        <v>0.9</v>
      </c>
      <c r="E268" s="243">
        <v>0.01</v>
      </c>
      <c r="F268" s="243"/>
      <c r="G268" s="243"/>
      <c r="H268" s="187">
        <v>1.4999999999999999E-2</v>
      </c>
      <c r="I268" s="243">
        <v>0.02</v>
      </c>
      <c r="J268" s="243"/>
      <c r="K268" s="243"/>
      <c r="L268" s="243"/>
      <c r="M268" s="243"/>
      <c r="N268" s="243"/>
      <c r="O268" s="243">
        <v>0.02</v>
      </c>
      <c r="P268" s="243">
        <v>0.02</v>
      </c>
      <c r="Q268" s="243">
        <v>0.01</v>
      </c>
      <c r="R268" s="243">
        <v>0.02</v>
      </c>
      <c r="S268" s="243">
        <v>0.02</v>
      </c>
      <c r="T268" s="243"/>
      <c r="U268" s="243"/>
      <c r="V268" s="463">
        <f t="shared" si="42"/>
        <v>9.5000000000000001E-2</v>
      </c>
      <c r="W268" s="464">
        <f t="shared" si="43"/>
        <v>0.995</v>
      </c>
      <c r="X268" s="329">
        <f t="shared" si="41"/>
        <v>60</v>
      </c>
    </row>
    <row r="269" spans="1:24" s="235" customFormat="1" ht="16.5" x14ac:dyDescent="0.25">
      <c r="A269" s="237">
        <f t="shared" si="44"/>
        <v>10</v>
      </c>
      <c r="B269" s="282" t="s">
        <v>166</v>
      </c>
      <c r="C269" s="250">
        <v>11100000778</v>
      </c>
      <c r="D269" s="240">
        <v>0.9</v>
      </c>
      <c r="E269" s="243"/>
      <c r="F269" s="243"/>
      <c r="G269" s="243"/>
      <c r="H269" s="243">
        <v>0.01</v>
      </c>
      <c r="I269" s="243"/>
      <c r="J269" s="243"/>
      <c r="K269" s="243">
        <v>0.02</v>
      </c>
      <c r="L269" s="243"/>
      <c r="M269" s="243"/>
      <c r="N269" s="243"/>
      <c r="O269" s="243"/>
      <c r="P269" s="243"/>
      <c r="Q269" s="243">
        <v>0.02</v>
      </c>
      <c r="R269" s="243"/>
      <c r="S269" s="243"/>
      <c r="T269" s="243"/>
      <c r="U269" s="243"/>
      <c r="V269" s="463">
        <f t="shared" si="42"/>
        <v>0.05</v>
      </c>
      <c r="W269" s="464">
        <f t="shared" si="43"/>
        <v>0.95000000000000007</v>
      </c>
      <c r="X269" s="329">
        <f t="shared" si="41"/>
        <v>60</v>
      </c>
    </row>
    <row r="270" spans="1:24" s="235" customFormat="1" ht="16.5" x14ac:dyDescent="0.25">
      <c r="A270" s="237">
        <f t="shared" si="44"/>
        <v>11</v>
      </c>
      <c r="B270" s="462" t="s">
        <v>167</v>
      </c>
      <c r="C270" s="250">
        <v>11100000747</v>
      </c>
      <c r="D270" s="240">
        <v>0.9</v>
      </c>
      <c r="E270" s="243">
        <v>0.01</v>
      </c>
      <c r="F270" s="243"/>
      <c r="G270" s="243"/>
      <c r="H270" s="243"/>
      <c r="I270" s="243"/>
      <c r="J270" s="243"/>
      <c r="K270" s="243"/>
      <c r="L270" s="243"/>
      <c r="M270" s="243">
        <v>0.02</v>
      </c>
      <c r="N270" s="243"/>
      <c r="O270" s="243"/>
      <c r="P270" s="243"/>
      <c r="Q270" s="243">
        <v>0.01</v>
      </c>
      <c r="R270" s="243"/>
      <c r="S270" s="243">
        <v>0.02</v>
      </c>
      <c r="T270" s="243"/>
      <c r="U270" s="243"/>
      <c r="V270" s="463">
        <f t="shared" si="42"/>
        <v>0.06</v>
      </c>
      <c r="W270" s="464">
        <f t="shared" si="43"/>
        <v>0.96</v>
      </c>
      <c r="X270" s="329">
        <f t="shared" si="41"/>
        <v>60</v>
      </c>
    </row>
    <row r="271" spans="1:24" s="235" customFormat="1" ht="16.5" x14ac:dyDescent="0.25">
      <c r="A271" s="237">
        <f t="shared" si="44"/>
        <v>12</v>
      </c>
      <c r="B271" s="462" t="s">
        <v>168</v>
      </c>
      <c r="C271" s="250">
        <v>11100062586</v>
      </c>
      <c r="D271" s="240">
        <v>0.9</v>
      </c>
      <c r="E271" s="243">
        <v>0.01</v>
      </c>
      <c r="F271" s="243"/>
      <c r="G271" s="243"/>
      <c r="H271" s="243"/>
      <c r="I271" s="243">
        <v>0.02</v>
      </c>
      <c r="J271" s="243"/>
      <c r="K271" s="243"/>
      <c r="L271" s="243"/>
      <c r="M271" s="243"/>
      <c r="N271" s="243"/>
      <c r="O271" s="243">
        <v>0.02</v>
      </c>
      <c r="P271" s="243"/>
      <c r="Q271" s="243"/>
      <c r="R271" s="243">
        <v>0.02</v>
      </c>
      <c r="S271" s="243">
        <v>0.02</v>
      </c>
      <c r="T271" s="243"/>
      <c r="U271" s="243"/>
      <c r="V271" s="463">
        <f t="shared" si="42"/>
        <v>0.08</v>
      </c>
      <c r="W271" s="464">
        <f t="shared" si="43"/>
        <v>0.98</v>
      </c>
      <c r="X271" s="329">
        <f t="shared" si="41"/>
        <v>60</v>
      </c>
    </row>
    <row r="272" spans="1:24" s="235" customFormat="1" ht="16.5" x14ac:dyDescent="0.25">
      <c r="A272" s="237">
        <f t="shared" si="44"/>
        <v>13</v>
      </c>
      <c r="B272" s="282" t="s">
        <v>169</v>
      </c>
      <c r="C272" s="250">
        <v>11100000719</v>
      </c>
      <c r="D272" s="240">
        <v>0.9</v>
      </c>
      <c r="E272" s="243">
        <v>0.01</v>
      </c>
      <c r="F272" s="243"/>
      <c r="G272" s="243"/>
      <c r="H272" s="243"/>
      <c r="I272" s="243"/>
      <c r="J272" s="243"/>
      <c r="K272" s="243"/>
      <c r="L272" s="243"/>
      <c r="M272" s="243"/>
      <c r="N272" s="243"/>
      <c r="O272" s="243"/>
      <c r="P272" s="243"/>
      <c r="Q272" s="243"/>
      <c r="R272" s="243"/>
      <c r="S272" s="243">
        <v>0.02</v>
      </c>
      <c r="T272" s="243"/>
      <c r="U272" s="243"/>
      <c r="V272" s="463">
        <f t="shared" si="42"/>
        <v>0.03</v>
      </c>
      <c r="W272" s="464">
        <f t="shared" si="43"/>
        <v>0.93</v>
      </c>
      <c r="X272" s="329">
        <f t="shared" si="41"/>
        <v>50</v>
      </c>
    </row>
    <row r="273" spans="1:24" s="235" customFormat="1" ht="16.5" x14ac:dyDescent="0.25">
      <c r="A273" s="237">
        <f t="shared" si="44"/>
        <v>14</v>
      </c>
      <c r="B273" s="282" t="s">
        <v>170</v>
      </c>
      <c r="C273" s="250">
        <v>11100000786</v>
      </c>
      <c r="D273" s="240">
        <v>0.9</v>
      </c>
      <c r="E273" s="243">
        <v>0.01</v>
      </c>
      <c r="F273" s="243"/>
      <c r="G273" s="243"/>
      <c r="H273" s="243"/>
      <c r="I273" s="243"/>
      <c r="J273" s="243"/>
      <c r="K273" s="243"/>
      <c r="L273" s="243"/>
      <c r="M273" s="243"/>
      <c r="N273" s="243"/>
      <c r="O273" s="243"/>
      <c r="P273" s="243"/>
      <c r="Q273" s="243"/>
      <c r="R273" s="243"/>
      <c r="S273" s="243">
        <v>0.02</v>
      </c>
      <c r="T273" s="243"/>
      <c r="U273" s="243"/>
      <c r="V273" s="463">
        <f t="shared" si="42"/>
        <v>0.03</v>
      </c>
      <c r="W273" s="464">
        <f t="shared" si="43"/>
        <v>0.93</v>
      </c>
      <c r="X273" s="329">
        <f t="shared" si="41"/>
        <v>50</v>
      </c>
    </row>
    <row r="274" spans="1:24" s="235" customFormat="1" ht="16.5" x14ac:dyDescent="0.25">
      <c r="A274" s="237">
        <f t="shared" si="44"/>
        <v>15</v>
      </c>
      <c r="B274" s="282" t="s">
        <v>171</v>
      </c>
      <c r="C274" s="250">
        <v>20500004676</v>
      </c>
      <c r="D274" s="240">
        <v>0.9</v>
      </c>
      <c r="E274" s="243">
        <v>0.01</v>
      </c>
      <c r="F274" s="243"/>
      <c r="G274" s="243"/>
      <c r="H274" s="243"/>
      <c r="I274" s="243"/>
      <c r="J274" s="243"/>
      <c r="K274" s="243"/>
      <c r="L274" s="243"/>
      <c r="M274" s="243"/>
      <c r="N274" s="243"/>
      <c r="O274" s="243"/>
      <c r="P274" s="243"/>
      <c r="Q274" s="243">
        <v>0.01</v>
      </c>
      <c r="R274" s="243"/>
      <c r="S274" s="243">
        <v>0.02</v>
      </c>
      <c r="T274" s="243"/>
      <c r="U274" s="243"/>
      <c r="V274" s="463">
        <f t="shared" si="42"/>
        <v>0.04</v>
      </c>
      <c r="W274" s="464">
        <f t="shared" si="43"/>
        <v>0.94000000000000006</v>
      </c>
      <c r="X274" s="329">
        <f t="shared" si="41"/>
        <v>50</v>
      </c>
    </row>
    <row r="275" spans="1:24" s="235" customFormat="1" ht="16.5" x14ac:dyDescent="0.25">
      <c r="A275" s="237">
        <f t="shared" si="44"/>
        <v>16</v>
      </c>
      <c r="B275" s="282" t="s">
        <v>172</v>
      </c>
      <c r="C275" s="250">
        <v>11100075983</v>
      </c>
      <c r="D275" s="240">
        <v>0.9</v>
      </c>
      <c r="E275" s="243">
        <v>0.01</v>
      </c>
      <c r="F275" s="243"/>
      <c r="G275" s="243"/>
      <c r="H275" s="243"/>
      <c r="I275" s="243"/>
      <c r="J275" s="243"/>
      <c r="K275" s="243"/>
      <c r="L275" s="243"/>
      <c r="M275" s="243"/>
      <c r="N275" s="243"/>
      <c r="O275" s="243"/>
      <c r="P275" s="243"/>
      <c r="Q275" s="243"/>
      <c r="R275" s="243"/>
      <c r="S275" s="243">
        <v>0.02</v>
      </c>
      <c r="T275" s="243"/>
      <c r="U275" s="243"/>
      <c r="V275" s="463">
        <f t="shared" si="42"/>
        <v>0.03</v>
      </c>
      <c r="W275" s="464">
        <f t="shared" si="43"/>
        <v>0.93</v>
      </c>
      <c r="X275" s="329">
        <f t="shared" si="41"/>
        <v>50</v>
      </c>
    </row>
    <row r="276" spans="1:24" s="235" customFormat="1" ht="16.5" x14ac:dyDescent="0.25">
      <c r="A276" s="237">
        <f t="shared" si="44"/>
        <v>17</v>
      </c>
      <c r="B276" s="282" t="s">
        <v>173</v>
      </c>
      <c r="C276" s="250" t="s">
        <v>515</v>
      </c>
      <c r="D276" s="240">
        <v>0.9</v>
      </c>
      <c r="E276" s="243">
        <v>0.01</v>
      </c>
      <c r="F276" s="243"/>
      <c r="G276" s="243"/>
      <c r="H276" s="243"/>
      <c r="I276" s="243"/>
      <c r="J276" s="243"/>
      <c r="K276" s="243"/>
      <c r="L276" s="243"/>
      <c r="M276" s="243"/>
      <c r="N276" s="243"/>
      <c r="O276" s="243"/>
      <c r="P276" s="243"/>
      <c r="Q276" s="243">
        <v>0.01</v>
      </c>
      <c r="R276" s="243"/>
      <c r="S276" s="243">
        <v>0.02</v>
      </c>
      <c r="T276" s="243"/>
      <c r="U276" s="243"/>
      <c r="V276" s="463">
        <f t="shared" si="42"/>
        <v>0.04</v>
      </c>
      <c r="W276" s="464">
        <f t="shared" si="43"/>
        <v>0.94000000000000006</v>
      </c>
      <c r="X276" s="329">
        <f t="shared" si="41"/>
        <v>50</v>
      </c>
    </row>
    <row r="277" spans="1:24" s="235" customFormat="1" ht="16.5" x14ac:dyDescent="0.25">
      <c r="A277" s="237">
        <f t="shared" si="44"/>
        <v>18</v>
      </c>
      <c r="B277" s="282" t="s">
        <v>174</v>
      </c>
      <c r="C277" s="250" t="s">
        <v>516</v>
      </c>
      <c r="D277" s="240">
        <v>0.9</v>
      </c>
      <c r="E277" s="243">
        <v>0.01</v>
      </c>
      <c r="F277" s="243"/>
      <c r="G277" s="243"/>
      <c r="H277" s="243"/>
      <c r="I277" s="243"/>
      <c r="J277" s="243"/>
      <c r="K277" s="243"/>
      <c r="L277" s="243"/>
      <c r="M277" s="243"/>
      <c r="N277" s="243"/>
      <c r="O277" s="243"/>
      <c r="P277" s="243"/>
      <c r="Q277" s="243"/>
      <c r="R277" s="243"/>
      <c r="S277" s="243"/>
      <c r="T277" s="243"/>
      <c r="U277" s="243"/>
      <c r="V277" s="463">
        <f t="shared" si="42"/>
        <v>0.01</v>
      </c>
      <c r="W277" s="464">
        <f t="shared" si="43"/>
        <v>0.91</v>
      </c>
      <c r="X277" s="329">
        <f t="shared" si="41"/>
        <v>50</v>
      </c>
    </row>
    <row r="278" spans="1:24" s="235" customFormat="1" ht="16.5" x14ac:dyDescent="0.25">
      <c r="A278" s="237">
        <f t="shared" si="44"/>
        <v>19</v>
      </c>
      <c r="B278" s="282" t="s">
        <v>175</v>
      </c>
      <c r="C278" s="465" t="s">
        <v>517</v>
      </c>
      <c r="D278" s="240">
        <v>0.9</v>
      </c>
      <c r="E278" s="243"/>
      <c r="F278" s="243"/>
      <c r="G278" s="243"/>
      <c r="H278" s="243"/>
      <c r="I278" s="243"/>
      <c r="J278" s="243"/>
      <c r="K278" s="243"/>
      <c r="L278" s="243"/>
      <c r="M278" s="243"/>
      <c r="N278" s="243"/>
      <c r="O278" s="243"/>
      <c r="P278" s="243"/>
      <c r="Q278" s="243"/>
      <c r="R278" s="243"/>
      <c r="S278" s="243"/>
      <c r="T278" s="243"/>
      <c r="U278" s="243"/>
      <c r="V278" s="463">
        <f t="shared" si="42"/>
        <v>0</v>
      </c>
      <c r="W278" s="464">
        <f t="shared" si="43"/>
        <v>0.9</v>
      </c>
      <c r="X278" s="329">
        <f t="shared" si="41"/>
        <v>50</v>
      </c>
    </row>
    <row r="279" spans="1:24" s="235" customFormat="1" ht="16.5" x14ac:dyDescent="0.25">
      <c r="A279" s="237">
        <f t="shared" si="44"/>
        <v>20</v>
      </c>
      <c r="B279" s="282" t="s">
        <v>176</v>
      </c>
      <c r="C279" s="250">
        <v>11100000783</v>
      </c>
      <c r="D279" s="240">
        <v>0.9</v>
      </c>
      <c r="E279" s="243">
        <v>0.01</v>
      </c>
      <c r="F279" s="243"/>
      <c r="G279" s="243"/>
      <c r="H279" s="243"/>
      <c r="I279" s="243">
        <v>0.01</v>
      </c>
      <c r="J279" s="243"/>
      <c r="K279" s="243"/>
      <c r="L279" s="243"/>
      <c r="M279" s="243"/>
      <c r="N279" s="243"/>
      <c r="O279" s="243"/>
      <c r="P279" s="243"/>
      <c r="Q279" s="243">
        <v>0.01</v>
      </c>
      <c r="R279" s="243"/>
      <c r="S279" s="243">
        <v>0.02</v>
      </c>
      <c r="T279" s="243"/>
      <c r="U279" s="243"/>
      <c r="V279" s="463">
        <f t="shared" si="42"/>
        <v>0.05</v>
      </c>
      <c r="W279" s="464">
        <f t="shared" si="43"/>
        <v>0.95000000000000007</v>
      </c>
      <c r="X279" s="329">
        <f t="shared" si="41"/>
        <v>60</v>
      </c>
    </row>
    <row r="280" spans="1:24" s="235" customFormat="1" ht="16.5" x14ac:dyDescent="0.25">
      <c r="A280" s="237">
        <f t="shared" si="44"/>
        <v>21</v>
      </c>
      <c r="B280" s="282" t="s">
        <v>177</v>
      </c>
      <c r="C280" s="250">
        <v>11100000779</v>
      </c>
      <c r="D280" s="240">
        <v>0.9</v>
      </c>
      <c r="E280" s="243">
        <v>0.01</v>
      </c>
      <c r="F280" s="243"/>
      <c r="G280" s="243"/>
      <c r="H280" s="243"/>
      <c r="I280" s="243"/>
      <c r="J280" s="243"/>
      <c r="K280" s="243"/>
      <c r="L280" s="243"/>
      <c r="M280" s="243"/>
      <c r="N280" s="243"/>
      <c r="O280" s="243"/>
      <c r="P280" s="243"/>
      <c r="Q280" s="243"/>
      <c r="R280" s="243"/>
      <c r="S280" s="243"/>
      <c r="T280" s="243"/>
      <c r="U280" s="243"/>
      <c r="V280" s="463">
        <f t="shared" si="42"/>
        <v>0.01</v>
      </c>
      <c r="W280" s="464">
        <f t="shared" si="43"/>
        <v>0.91</v>
      </c>
      <c r="X280" s="329">
        <f t="shared" si="41"/>
        <v>50</v>
      </c>
    </row>
    <row r="281" spans="1:24" s="235" customFormat="1" ht="16.5" x14ac:dyDescent="0.25">
      <c r="A281" s="237">
        <f t="shared" si="44"/>
        <v>22</v>
      </c>
      <c r="B281" s="282" t="s">
        <v>178</v>
      </c>
      <c r="C281" s="250">
        <v>11100000793</v>
      </c>
      <c r="D281" s="240">
        <v>0.9</v>
      </c>
      <c r="E281" s="243">
        <v>0.01</v>
      </c>
      <c r="F281" s="243"/>
      <c r="G281" s="243"/>
      <c r="H281" s="243"/>
      <c r="I281" s="243"/>
      <c r="J281" s="243"/>
      <c r="K281" s="243"/>
      <c r="L281" s="243"/>
      <c r="M281" s="243"/>
      <c r="N281" s="243"/>
      <c r="O281" s="243"/>
      <c r="P281" s="243"/>
      <c r="Q281" s="243">
        <v>0.01</v>
      </c>
      <c r="R281" s="243"/>
      <c r="S281" s="243">
        <v>0.02</v>
      </c>
      <c r="T281" s="243"/>
      <c r="U281" s="243"/>
      <c r="V281" s="463">
        <f t="shared" si="42"/>
        <v>0.04</v>
      </c>
      <c r="W281" s="464">
        <f t="shared" si="43"/>
        <v>0.94000000000000006</v>
      </c>
      <c r="X281" s="329">
        <f t="shared" si="41"/>
        <v>50</v>
      </c>
    </row>
    <row r="282" spans="1:24" s="235" customFormat="1" ht="16.5" x14ac:dyDescent="0.25">
      <c r="A282" s="237">
        <f t="shared" si="44"/>
        <v>23</v>
      </c>
      <c r="B282" s="462" t="s">
        <v>179</v>
      </c>
      <c r="C282" s="250">
        <v>11100119664</v>
      </c>
      <c r="D282" s="240">
        <v>0.9</v>
      </c>
      <c r="E282" s="243">
        <v>0.01</v>
      </c>
      <c r="F282" s="243"/>
      <c r="G282" s="243"/>
      <c r="H282" s="243"/>
      <c r="I282" s="243">
        <v>0.01</v>
      </c>
      <c r="J282" s="243"/>
      <c r="K282" s="243"/>
      <c r="L282" s="243"/>
      <c r="M282" s="243">
        <v>0.02</v>
      </c>
      <c r="N282" s="243"/>
      <c r="O282" s="243"/>
      <c r="P282" s="243"/>
      <c r="Q282" s="243"/>
      <c r="R282" s="243"/>
      <c r="S282" s="243">
        <v>0.02</v>
      </c>
      <c r="T282" s="243"/>
      <c r="U282" s="243"/>
      <c r="V282" s="463">
        <f t="shared" si="42"/>
        <v>0.06</v>
      </c>
      <c r="W282" s="464">
        <f t="shared" si="43"/>
        <v>0.96</v>
      </c>
      <c r="X282" s="329">
        <f t="shared" si="41"/>
        <v>60</v>
      </c>
    </row>
    <row r="283" spans="1:24" s="235" customFormat="1" ht="16.5" x14ac:dyDescent="0.25">
      <c r="A283" s="237">
        <f t="shared" si="44"/>
        <v>24</v>
      </c>
      <c r="B283" s="462" t="s">
        <v>180</v>
      </c>
      <c r="C283" s="250">
        <v>11100000787</v>
      </c>
      <c r="D283" s="240">
        <v>0.9</v>
      </c>
      <c r="E283" s="243">
        <v>0.01</v>
      </c>
      <c r="F283" s="243"/>
      <c r="G283" s="243"/>
      <c r="H283" s="243"/>
      <c r="I283" s="243">
        <v>0.02</v>
      </c>
      <c r="J283" s="243"/>
      <c r="K283" s="243"/>
      <c r="L283" s="243"/>
      <c r="M283" s="243">
        <v>0.02</v>
      </c>
      <c r="N283" s="243"/>
      <c r="O283" s="243"/>
      <c r="P283" s="243"/>
      <c r="Q283" s="243"/>
      <c r="R283" s="243"/>
      <c r="S283" s="243">
        <v>0.02</v>
      </c>
      <c r="T283" s="243"/>
      <c r="U283" s="243"/>
      <c r="V283" s="463">
        <f t="shared" si="42"/>
        <v>7.0000000000000007E-2</v>
      </c>
      <c r="W283" s="464">
        <f t="shared" si="43"/>
        <v>0.97</v>
      </c>
      <c r="X283" s="329">
        <f t="shared" si="41"/>
        <v>60</v>
      </c>
    </row>
    <row r="284" spans="1:24" s="235" customFormat="1" ht="16.5" x14ac:dyDescent="0.25">
      <c r="A284" s="237">
        <f t="shared" si="44"/>
        <v>25</v>
      </c>
      <c r="B284" s="462" t="s">
        <v>181</v>
      </c>
      <c r="C284" s="250">
        <v>11100000716</v>
      </c>
      <c r="D284" s="240">
        <v>0.9</v>
      </c>
      <c r="E284" s="243">
        <v>0.01</v>
      </c>
      <c r="F284" s="243"/>
      <c r="G284" s="243"/>
      <c r="H284" s="187">
        <v>1.4999999999999999E-2</v>
      </c>
      <c r="I284" s="187"/>
      <c r="J284" s="243"/>
      <c r="K284" s="243"/>
      <c r="L284" s="243"/>
      <c r="M284" s="243">
        <v>0.02</v>
      </c>
      <c r="N284" s="243"/>
      <c r="O284" s="243"/>
      <c r="P284" s="243"/>
      <c r="Q284" s="243">
        <v>0.02</v>
      </c>
      <c r="R284" s="243"/>
      <c r="S284" s="243">
        <v>0.02</v>
      </c>
      <c r="T284" s="243"/>
      <c r="U284" s="243"/>
      <c r="V284" s="463">
        <f t="shared" si="42"/>
        <v>8.4999999999999992E-2</v>
      </c>
      <c r="W284" s="464">
        <f t="shared" si="43"/>
        <v>0.98499999999999999</v>
      </c>
      <c r="X284" s="329">
        <f t="shared" si="41"/>
        <v>60</v>
      </c>
    </row>
    <row r="285" spans="1:24" s="235" customFormat="1" ht="16.5" x14ac:dyDescent="0.25">
      <c r="A285" s="237">
        <f t="shared" si="44"/>
        <v>26</v>
      </c>
      <c r="B285" s="282" t="s">
        <v>182</v>
      </c>
      <c r="C285" s="250">
        <v>11100066953</v>
      </c>
      <c r="D285" s="240">
        <v>0.9</v>
      </c>
      <c r="E285" s="243">
        <v>0.01</v>
      </c>
      <c r="F285" s="243"/>
      <c r="G285" s="243"/>
      <c r="H285" s="243"/>
      <c r="I285" s="243"/>
      <c r="J285" s="243"/>
      <c r="K285" s="243"/>
      <c r="L285" s="243"/>
      <c r="M285" s="243">
        <v>0.02</v>
      </c>
      <c r="N285" s="243"/>
      <c r="O285" s="243"/>
      <c r="P285" s="243"/>
      <c r="Q285" s="243">
        <v>0.01</v>
      </c>
      <c r="R285" s="243"/>
      <c r="S285" s="243"/>
      <c r="T285" s="243"/>
      <c r="U285" s="243"/>
      <c r="V285" s="463">
        <f t="shared" si="42"/>
        <v>0.04</v>
      </c>
      <c r="W285" s="464">
        <f t="shared" si="43"/>
        <v>0.94000000000000006</v>
      </c>
      <c r="X285" s="329">
        <f t="shared" si="41"/>
        <v>50</v>
      </c>
    </row>
    <row r="286" spans="1:24" s="235" customFormat="1" ht="16.5" x14ac:dyDescent="0.25">
      <c r="A286" s="237">
        <f t="shared" si="44"/>
        <v>27</v>
      </c>
      <c r="B286" s="462" t="s">
        <v>183</v>
      </c>
      <c r="C286" s="250">
        <v>51200001010</v>
      </c>
      <c r="D286" s="240">
        <v>0.9</v>
      </c>
      <c r="E286" s="243">
        <v>0.01</v>
      </c>
      <c r="F286" s="243"/>
      <c r="G286" s="243"/>
      <c r="H286" s="243"/>
      <c r="I286" s="243">
        <v>0.02</v>
      </c>
      <c r="J286" s="243">
        <v>0.02</v>
      </c>
      <c r="K286" s="243"/>
      <c r="L286" s="243"/>
      <c r="M286" s="243"/>
      <c r="N286" s="243"/>
      <c r="O286" s="243"/>
      <c r="P286" s="243"/>
      <c r="Q286" s="243">
        <v>0.02</v>
      </c>
      <c r="R286" s="243">
        <v>0.02</v>
      </c>
      <c r="S286" s="243">
        <v>0.02</v>
      </c>
      <c r="T286" s="243"/>
      <c r="U286" s="243"/>
      <c r="V286" s="463">
        <f t="shared" si="42"/>
        <v>0.1</v>
      </c>
      <c r="W286" s="464">
        <f t="shared" si="43"/>
        <v>1</v>
      </c>
      <c r="X286" s="329">
        <f t="shared" si="41"/>
        <v>60</v>
      </c>
    </row>
    <row r="287" spans="1:24" s="235" customFormat="1" ht="16.5" x14ac:dyDescent="0.25">
      <c r="A287" s="237">
        <f t="shared" si="44"/>
        <v>28</v>
      </c>
      <c r="B287" s="462" t="s">
        <v>186</v>
      </c>
      <c r="C287" s="250">
        <v>80600000436</v>
      </c>
      <c r="D287" s="240">
        <v>0.9</v>
      </c>
      <c r="E287" s="243">
        <v>0.01</v>
      </c>
      <c r="F287" s="243"/>
      <c r="G287" s="243"/>
      <c r="H287" s="243"/>
      <c r="I287" s="243">
        <v>0.02</v>
      </c>
      <c r="J287" s="243"/>
      <c r="K287" s="243"/>
      <c r="L287" s="243"/>
      <c r="M287" s="243"/>
      <c r="N287" s="243"/>
      <c r="O287" s="243">
        <v>0.01</v>
      </c>
      <c r="P287" s="243"/>
      <c r="Q287" s="243"/>
      <c r="R287" s="243"/>
      <c r="S287" s="243">
        <v>0.02</v>
      </c>
      <c r="T287" s="243"/>
      <c r="U287" s="243"/>
      <c r="V287" s="463">
        <f t="shared" si="42"/>
        <v>0.06</v>
      </c>
      <c r="W287" s="464">
        <f t="shared" si="43"/>
        <v>0.96</v>
      </c>
      <c r="X287" s="329">
        <f t="shared" si="41"/>
        <v>60</v>
      </c>
    </row>
    <row r="288" spans="1:24" s="235" customFormat="1" ht="16.5" x14ac:dyDescent="0.25">
      <c r="A288" s="237">
        <f t="shared" si="44"/>
        <v>29</v>
      </c>
      <c r="B288" s="282" t="s">
        <v>184</v>
      </c>
      <c r="C288" s="250">
        <v>11100000708</v>
      </c>
      <c r="D288" s="240">
        <v>0.9</v>
      </c>
      <c r="E288" s="243">
        <v>0.01</v>
      </c>
      <c r="F288" s="243"/>
      <c r="G288" s="243"/>
      <c r="H288" s="243"/>
      <c r="I288" s="243"/>
      <c r="J288" s="243"/>
      <c r="K288" s="243"/>
      <c r="L288" s="243"/>
      <c r="M288" s="243"/>
      <c r="N288" s="243"/>
      <c r="O288" s="243"/>
      <c r="P288" s="243"/>
      <c r="Q288" s="243"/>
      <c r="R288" s="243"/>
      <c r="S288" s="243">
        <v>0.02</v>
      </c>
      <c r="T288" s="243"/>
      <c r="U288" s="243"/>
      <c r="V288" s="463">
        <f t="shared" si="42"/>
        <v>0.03</v>
      </c>
      <c r="W288" s="464">
        <f t="shared" si="43"/>
        <v>0.93</v>
      </c>
      <c r="X288" s="329">
        <f t="shared" si="41"/>
        <v>50</v>
      </c>
    </row>
    <row r="289" spans="1:24" s="235" customFormat="1" ht="16.5" x14ac:dyDescent="0.25">
      <c r="A289" s="237">
        <f t="shared" si="44"/>
        <v>30</v>
      </c>
      <c r="B289" s="462" t="s">
        <v>187</v>
      </c>
      <c r="C289" s="250">
        <v>90100000741</v>
      </c>
      <c r="D289" s="240">
        <v>0.9</v>
      </c>
      <c r="E289" s="243">
        <v>0.01</v>
      </c>
      <c r="F289" s="243"/>
      <c r="G289" s="243"/>
      <c r="H289" s="243"/>
      <c r="I289" s="243">
        <v>0.01</v>
      </c>
      <c r="J289" s="243"/>
      <c r="K289" s="243"/>
      <c r="L289" s="243"/>
      <c r="M289" s="243"/>
      <c r="N289" s="243"/>
      <c r="O289" s="243"/>
      <c r="P289" s="243"/>
      <c r="Q289" s="243"/>
      <c r="R289" s="243">
        <v>0.02</v>
      </c>
      <c r="S289" s="243">
        <v>0.02</v>
      </c>
      <c r="T289" s="243"/>
      <c r="U289" s="243"/>
      <c r="V289" s="463">
        <f t="shared" si="42"/>
        <v>0.06</v>
      </c>
      <c r="W289" s="464">
        <f t="shared" si="43"/>
        <v>0.96</v>
      </c>
      <c r="X289" s="329">
        <f t="shared" si="41"/>
        <v>60</v>
      </c>
    </row>
    <row r="290" spans="1:24" s="235" customFormat="1" ht="15.75" x14ac:dyDescent="0.25">
      <c r="A290" s="330" t="s">
        <v>426</v>
      </c>
      <c r="B290" s="469" t="s">
        <v>427</v>
      </c>
      <c r="C290" s="470"/>
      <c r="D290" s="234"/>
      <c r="F290" s="236"/>
      <c r="G290" s="236"/>
      <c r="H290" s="236"/>
      <c r="I290" s="236"/>
      <c r="J290" s="236"/>
      <c r="K290" s="236"/>
      <c r="L290" s="236"/>
      <c r="M290" s="236"/>
      <c r="N290" s="236"/>
      <c r="O290" s="236"/>
      <c r="P290" s="236"/>
      <c r="Q290" s="236"/>
      <c r="R290" s="236"/>
      <c r="S290" s="236"/>
      <c r="T290" s="236"/>
      <c r="U290" s="236"/>
    </row>
    <row r="291" spans="1:24" s="235" customFormat="1" ht="16.5" x14ac:dyDescent="0.25">
      <c r="A291" s="237" t="s">
        <v>16</v>
      </c>
      <c r="B291" s="471" t="s">
        <v>964</v>
      </c>
      <c r="C291" s="250">
        <v>11100000776</v>
      </c>
      <c r="D291" s="240">
        <v>0.9</v>
      </c>
      <c r="E291" s="187">
        <v>0.01</v>
      </c>
      <c r="F291" s="187">
        <v>0.01</v>
      </c>
      <c r="G291" s="187"/>
      <c r="H291" s="187"/>
      <c r="I291" s="187">
        <v>0.02</v>
      </c>
      <c r="J291" s="187"/>
      <c r="K291" s="187"/>
      <c r="L291" s="187"/>
      <c r="M291" s="187">
        <v>0.02</v>
      </c>
      <c r="N291" s="187">
        <v>0.02</v>
      </c>
      <c r="O291" s="187">
        <v>0.02</v>
      </c>
      <c r="P291" s="187">
        <v>0.02</v>
      </c>
      <c r="Q291" s="187"/>
      <c r="R291" s="187"/>
      <c r="S291" s="187"/>
      <c r="T291" s="187"/>
      <c r="U291" s="187"/>
      <c r="V291" s="277">
        <f t="shared" ref="V291:V310" si="45">IF(SUM(E291:N291)&gt;5%,5%,SUM(E291:N291))+IF(SUM(O291:U291)&gt;5%,5%,SUM(O291:U291))</f>
        <v>0.09</v>
      </c>
      <c r="W291" s="246">
        <f t="shared" ref="W291:W310" si="46">D291+V291</f>
        <v>0.99</v>
      </c>
      <c r="X291" s="247">
        <f>IF(95%&lt;=W291,60,IF(AND(90%&lt;=W291,W291&lt;95%),50,IF(AND(80%&lt;=W291,W291&lt;90%),40,IF(AND(75%&lt;=W291,W291&lt;80%),30,IF(AND(70%&lt;=W291,W291&lt;75%),20,IF(W291&lt;70%,0,""))))))</f>
        <v>60</v>
      </c>
    </row>
    <row r="292" spans="1:24" s="235" customFormat="1" ht="16.5" x14ac:dyDescent="0.25">
      <c r="A292" s="237" t="s">
        <v>17</v>
      </c>
      <c r="B292" s="471" t="s">
        <v>188</v>
      </c>
      <c r="C292" s="250">
        <v>21100001291</v>
      </c>
      <c r="D292" s="240">
        <v>0.9</v>
      </c>
      <c r="E292" s="187">
        <v>0.01</v>
      </c>
      <c r="F292" s="187"/>
      <c r="G292" s="187"/>
      <c r="H292" s="187"/>
      <c r="I292" s="187"/>
      <c r="J292" s="187"/>
      <c r="K292" s="187"/>
      <c r="L292" s="187"/>
      <c r="M292" s="187"/>
      <c r="N292" s="187"/>
      <c r="O292" s="187">
        <v>0.02</v>
      </c>
      <c r="P292" s="187">
        <v>0.02</v>
      </c>
      <c r="Q292" s="187"/>
      <c r="R292" s="187"/>
      <c r="S292" s="187"/>
      <c r="T292" s="187"/>
      <c r="U292" s="187"/>
      <c r="V292" s="277">
        <f t="shared" si="45"/>
        <v>0.05</v>
      </c>
      <c r="W292" s="246">
        <f t="shared" si="46"/>
        <v>0.95000000000000007</v>
      </c>
      <c r="X292" s="247">
        <f t="shared" ref="X292:X310" si="47">IF(95%&lt;=W292,60,IF(AND(90%&lt;=W292,W292&lt;95%),50,IF(AND(80%&lt;=W292,W292&lt;90%),40,IF(AND(75%&lt;=W292,W292&lt;80%),30,IF(AND(70%&lt;=W292,W292&lt;75%),20,IF(W292&lt;70%,0,""))))))</f>
        <v>60</v>
      </c>
    </row>
    <row r="293" spans="1:24" s="235" customFormat="1" ht="16.5" x14ac:dyDescent="0.25">
      <c r="A293" s="237" t="s">
        <v>18</v>
      </c>
      <c r="B293" s="471" t="s">
        <v>189</v>
      </c>
      <c r="C293" s="250">
        <v>11100119658</v>
      </c>
      <c r="D293" s="240">
        <v>0.9</v>
      </c>
      <c r="E293" s="187">
        <v>0.01</v>
      </c>
      <c r="F293" s="187"/>
      <c r="G293" s="187"/>
      <c r="H293" s="187"/>
      <c r="I293" s="187"/>
      <c r="J293" s="187"/>
      <c r="K293" s="187"/>
      <c r="L293" s="187"/>
      <c r="M293" s="187"/>
      <c r="N293" s="187"/>
      <c r="O293" s="187">
        <v>0.02</v>
      </c>
      <c r="P293" s="187">
        <v>0.02</v>
      </c>
      <c r="Q293" s="187"/>
      <c r="R293" s="187"/>
      <c r="S293" s="187"/>
      <c r="T293" s="187"/>
      <c r="U293" s="187"/>
      <c r="V293" s="277">
        <f t="shared" si="45"/>
        <v>0.05</v>
      </c>
      <c r="W293" s="246">
        <f t="shared" si="46"/>
        <v>0.95000000000000007</v>
      </c>
      <c r="X293" s="247">
        <f t="shared" si="47"/>
        <v>60</v>
      </c>
    </row>
    <row r="294" spans="1:24" s="235" customFormat="1" ht="16.5" x14ac:dyDescent="0.25">
      <c r="A294" s="237" t="s">
        <v>19</v>
      </c>
      <c r="B294" s="471" t="s">
        <v>190</v>
      </c>
      <c r="C294" s="250" t="s">
        <v>518</v>
      </c>
      <c r="D294" s="240">
        <v>0.9</v>
      </c>
      <c r="E294" s="187">
        <v>0.01</v>
      </c>
      <c r="F294" s="187"/>
      <c r="G294" s="187"/>
      <c r="H294" s="187"/>
      <c r="I294" s="187"/>
      <c r="J294" s="187"/>
      <c r="K294" s="187"/>
      <c r="L294" s="187"/>
      <c r="M294" s="187"/>
      <c r="N294" s="187"/>
      <c r="O294" s="187">
        <v>0.02</v>
      </c>
      <c r="P294" s="187">
        <v>0.02</v>
      </c>
      <c r="Q294" s="187"/>
      <c r="R294" s="187"/>
      <c r="S294" s="187"/>
      <c r="T294" s="187"/>
      <c r="U294" s="187"/>
      <c r="V294" s="277">
        <f t="shared" si="45"/>
        <v>0.05</v>
      </c>
      <c r="W294" s="246">
        <f t="shared" si="46"/>
        <v>0.95000000000000007</v>
      </c>
      <c r="X294" s="247">
        <f t="shared" si="47"/>
        <v>60</v>
      </c>
    </row>
    <row r="295" spans="1:24" s="235" customFormat="1" ht="16.5" x14ac:dyDescent="0.25">
      <c r="A295" s="237" t="s">
        <v>20</v>
      </c>
      <c r="B295" s="471" t="s">
        <v>191</v>
      </c>
      <c r="C295" s="250">
        <v>11100110117</v>
      </c>
      <c r="D295" s="240">
        <v>0.9</v>
      </c>
      <c r="E295" s="187">
        <v>0.01</v>
      </c>
      <c r="F295" s="187">
        <v>0.01</v>
      </c>
      <c r="G295" s="187"/>
      <c r="H295" s="187"/>
      <c r="I295" s="187"/>
      <c r="J295" s="187"/>
      <c r="K295" s="187"/>
      <c r="L295" s="187"/>
      <c r="M295" s="187"/>
      <c r="N295" s="187"/>
      <c r="O295" s="187">
        <v>0.02</v>
      </c>
      <c r="P295" s="187">
        <v>0.02</v>
      </c>
      <c r="Q295" s="187"/>
      <c r="R295" s="187"/>
      <c r="S295" s="187"/>
      <c r="T295" s="187"/>
      <c r="U295" s="187"/>
      <c r="V295" s="277">
        <f t="shared" si="45"/>
        <v>0.06</v>
      </c>
      <c r="W295" s="246">
        <f t="shared" si="46"/>
        <v>0.96</v>
      </c>
      <c r="X295" s="247">
        <f t="shared" si="47"/>
        <v>60</v>
      </c>
    </row>
    <row r="296" spans="1:24" s="235" customFormat="1" ht="16.5" x14ac:dyDescent="0.25">
      <c r="A296" s="237" t="s">
        <v>21</v>
      </c>
      <c r="B296" s="471" t="s">
        <v>192</v>
      </c>
      <c r="C296" s="250" t="s">
        <v>519</v>
      </c>
      <c r="D296" s="240">
        <v>0.9</v>
      </c>
      <c r="E296" s="187">
        <v>0.01</v>
      </c>
      <c r="F296" s="187">
        <v>0.01</v>
      </c>
      <c r="G296" s="187"/>
      <c r="H296" s="187"/>
      <c r="I296" s="187"/>
      <c r="J296" s="187"/>
      <c r="K296" s="187"/>
      <c r="L296" s="187"/>
      <c r="M296" s="187"/>
      <c r="N296" s="187"/>
      <c r="O296" s="187">
        <v>0.02</v>
      </c>
      <c r="P296" s="187">
        <v>0.02</v>
      </c>
      <c r="Q296" s="187"/>
      <c r="R296" s="187"/>
      <c r="S296" s="187"/>
      <c r="T296" s="187"/>
      <c r="U296" s="187"/>
      <c r="V296" s="277">
        <f t="shared" si="45"/>
        <v>0.06</v>
      </c>
      <c r="W296" s="246">
        <f t="shared" si="46"/>
        <v>0.96</v>
      </c>
      <c r="X296" s="247">
        <f t="shared" si="47"/>
        <v>60</v>
      </c>
    </row>
    <row r="297" spans="1:24" s="235" customFormat="1" ht="16.5" x14ac:dyDescent="0.25">
      <c r="A297" s="237" t="s">
        <v>22</v>
      </c>
      <c r="B297" s="471" t="s">
        <v>193</v>
      </c>
      <c r="C297" s="250" t="s">
        <v>520</v>
      </c>
      <c r="D297" s="240">
        <v>0.9</v>
      </c>
      <c r="E297" s="187">
        <v>0.01</v>
      </c>
      <c r="F297" s="187">
        <v>0.01</v>
      </c>
      <c r="G297" s="187"/>
      <c r="H297" s="187"/>
      <c r="I297" s="187"/>
      <c r="J297" s="187"/>
      <c r="K297" s="187"/>
      <c r="L297" s="187"/>
      <c r="M297" s="187"/>
      <c r="N297" s="187">
        <v>0.02</v>
      </c>
      <c r="O297" s="187">
        <v>0.02</v>
      </c>
      <c r="P297" s="187">
        <v>0.02</v>
      </c>
      <c r="Q297" s="187"/>
      <c r="R297" s="187"/>
      <c r="S297" s="187"/>
      <c r="T297" s="187"/>
      <c r="U297" s="187"/>
      <c r="V297" s="277">
        <f t="shared" si="45"/>
        <v>0.08</v>
      </c>
      <c r="W297" s="246">
        <f t="shared" si="46"/>
        <v>0.98</v>
      </c>
      <c r="X297" s="247">
        <f t="shared" si="47"/>
        <v>60</v>
      </c>
    </row>
    <row r="298" spans="1:24" s="235" customFormat="1" ht="16.5" x14ac:dyDescent="0.25">
      <c r="A298" s="237" t="s">
        <v>23</v>
      </c>
      <c r="B298" s="471" t="s">
        <v>194</v>
      </c>
      <c r="C298" s="250">
        <v>11100110124</v>
      </c>
      <c r="D298" s="240">
        <v>0.9</v>
      </c>
      <c r="E298" s="187">
        <v>0.01</v>
      </c>
      <c r="F298" s="187">
        <v>0.01</v>
      </c>
      <c r="G298" s="187"/>
      <c r="H298" s="187"/>
      <c r="I298" s="187"/>
      <c r="J298" s="187"/>
      <c r="K298" s="187"/>
      <c r="L298" s="187"/>
      <c r="M298" s="187"/>
      <c r="N298" s="187"/>
      <c r="O298" s="187">
        <v>0.02</v>
      </c>
      <c r="P298" s="187">
        <v>0.02</v>
      </c>
      <c r="Q298" s="187"/>
      <c r="R298" s="187"/>
      <c r="S298" s="187"/>
      <c r="T298" s="187"/>
      <c r="U298" s="187"/>
      <c r="V298" s="277">
        <f t="shared" si="45"/>
        <v>0.06</v>
      </c>
      <c r="W298" s="246">
        <f t="shared" si="46"/>
        <v>0.96</v>
      </c>
      <c r="X298" s="247">
        <f t="shared" si="47"/>
        <v>60</v>
      </c>
    </row>
    <row r="299" spans="1:24" s="235" customFormat="1" ht="16.5" x14ac:dyDescent="0.25">
      <c r="A299" s="237" t="s">
        <v>24</v>
      </c>
      <c r="B299" s="471" t="s">
        <v>195</v>
      </c>
      <c r="C299" s="250">
        <v>31100001684</v>
      </c>
      <c r="D299" s="240">
        <v>0.9</v>
      </c>
      <c r="E299" s="187">
        <v>0.01</v>
      </c>
      <c r="F299" s="187">
        <v>0.01</v>
      </c>
      <c r="G299" s="187"/>
      <c r="H299" s="187"/>
      <c r="I299" s="187"/>
      <c r="J299" s="187"/>
      <c r="K299" s="187"/>
      <c r="L299" s="187"/>
      <c r="M299" s="187"/>
      <c r="N299" s="187"/>
      <c r="O299" s="187">
        <v>0.02</v>
      </c>
      <c r="P299" s="187">
        <v>0.02</v>
      </c>
      <c r="Q299" s="187"/>
      <c r="R299" s="187"/>
      <c r="S299" s="187"/>
      <c r="T299" s="187"/>
      <c r="U299" s="187"/>
      <c r="V299" s="277">
        <f t="shared" si="45"/>
        <v>0.06</v>
      </c>
      <c r="W299" s="246">
        <f t="shared" si="46"/>
        <v>0.96</v>
      </c>
      <c r="X299" s="247">
        <f t="shared" si="47"/>
        <v>60</v>
      </c>
    </row>
    <row r="300" spans="1:24" s="235" customFormat="1" ht="16.5" x14ac:dyDescent="0.25">
      <c r="A300" s="237" t="s">
        <v>25</v>
      </c>
      <c r="B300" s="471" t="s">
        <v>196</v>
      </c>
      <c r="C300" s="250">
        <v>21000001760</v>
      </c>
      <c r="D300" s="240">
        <v>0.9</v>
      </c>
      <c r="E300" s="187">
        <v>0.01</v>
      </c>
      <c r="F300" s="187"/>
      <c r="G300" s="187"/>
      <c r="H300" s="187"/>
      <c r="I300" s="187"/>
      <c r="J300" s="187"/>
      <c r="K300" s="187"/>
      <c r="L300" s="187"/>
      <c r="M300" s="187"/>
      <c r="N300" s="187"/>
      <c r="O300" s="187">
        <v>0.02</v>
      </c>
      <c r="P300" s="187">
        <v>0.02</v>
      </c>
      <c r="Q300" s="187"/>
      <c r="R300" s="187"/>
      <c r="S300" s="187"/>
      <c r="T300" s="187"/>
      <c r="U300" s="187"/>
      <c r="V300" s="277">
        <f t="shared" si="45"/>
        <v>0.05</v>
      </c>
      <c r="W300" s="246">
        <f t="shared" si="46"/>
        <v>0.95000000000000007</v>
      </c>
      <c r="X300" s="247">
        <f t="shared" si="47"/>
        <v>60</v>
      </c>
    </row>
    <row r="301" spans="1:24" s="235" customFormat="1" ht="16.5" x14ac:dyDescent="0.25">
      <c r="A301" s="237" t="s">
        <v>26</v>
      </c>
      <c r="B301" s="471" t="s">
        <v>197</v>
      </c>
      <c r="C301" s="250">
        <v>11100119659</v>
      </c>
      <c r="D301" s="240">
        <v>0.9</v>
      </c>
      <c r="E301" s="187">
        <v>0.01</v>
      </c>
      <c r="F301" s="187"/>
      <c r="G301" s="187"/>
      <c r="H301" s="187"/>
      <c r="I301" s="187"/>
      <c r="J301" s="187"/>
      <c r="K301" s="187"/>
      <c r="L301" s="187"/>
      <c r="M301" s="187"/>
      <c r="N301" s="187">
        <v>0.02</v>
      </c>
      <c r="O301" s="187">
        <v>0.02</v>
      </c>
      <c r="P301" s="187">
        <v>0.02</v>
      </c>
      <c r="Q301" s="187"/>
      <c r="R301" s="187"/>
      <c r="S301" s="187"/>
      <c r="T301" s="187"/>
      <c r="U301" s="187"/>
      <c r="V301" s="277">
        <f t="shared" si="45"/>
        <v>7.0000000000000007E-2</v>
      </c>
      <c r="W301" s="246">
        <f t="shared" si="46"/>
        <v>0.97</v>
      </c>
      <c r="X301" s="247">
        <f t="shared" si="47"/>
        <v>60</v>
      </c>
    </row>
    <row r="302" spans="1:24" s="235" customFormat="1" ht="16.5" x14ac:dyDescent="0.25">
      <c r="A302" s="237" t="s">
        <v>27</v>
      </c>
      <c r="B302" s="471" t="s">
        <v>198</v>
      </c>
      <c r="C302" s="250" t="s">
        <v>521</v>
      </c>
      <c r="D302" s="240">
        <v>0.9</v>
      </c>
      <c r="E302" s="187">
        <v>0.01</v>
      </c>
      <c r="F302" s="187"/>
      <c r="G302" s="187"/>
      <c r="H302" s="187"/>
      <c r="I302" s="187"/>
      <c r="J302" s="187"/>
      <c r="K302" s="187"/>
      <c r="L302" s="187"/>
      <c r="M302" s="187"/>
      <c r="N302" s="187"/>
      <c r="O302" s="187">
        <v>0.02</v>
      </c>
      <c r="P302" s="187">
        <v>0.02</v>
      </c>
      <c r="Q302" s="187"/>
      <c r="R302" s="187"/>
      <c r="S302" s="187"/>
      <c r="T302" s="187"/>
      <c r="U302" s="187"/>
      <c r="V302" s="277">
        <f t="shared" si="45"/>
        <v>0.05</v>
      </c>
      <c r="W302" s="246">
        <f t="shared" si="46"/>
        <v>0.95000000000000007</v>
      </c>
      <c r="X302" s="247">
        <f t="shared" si="47"/>
        <v>60</v>
      </c>
    </row>
    <row r="303" spans="1:24" s="235" customFormat="1" ht="16.5" x14ac:dyDescent="0.25">
      <c r="A303" s="237" t="s">
        <v>28</v>
      </c>
      <c r="B303" s="471" t="s">
        <v>965</v>
      </c>
      <c r="C303" s="250">
        <v>11100067231</v>
      </c>
      <c r="D303" s="240">
        <v>0.9</v>
      </c>
      <c r="E303" s="187">
        <v>0.01</v>
      </c>
      <c r="F303" s="187">
        <v>0.01</v>
      </c>
      <c r="G303" s="187"/>
      <c r="H303" s="187"/>
      <c r="I303" s="187">
        <v>0.02</v>
      </c>
      <c r="J303" s="187"/>
      <c r="K303" s="187">
        <v>0.02</v>
      </c>
      <c r="L303" s="187"/>
      <c r="M303" s="187"/>
      <c r="N303" s="187"/>
      <c r="O303" s="187">
        <v>0.02</v>
      </c>
      <c r="P303" s="187">
        <v>0.02</v>
      </c>
      <c r="Q303" s="187"/>
      <c r="R303" s="187"/>
      <c r="S303" s="187"/>
      <c r="T303" s="187"/>
      <c r="U303" s="187"/>
      <c r="V303" s="277">
        <f t="shared" si="45"/>
        <v>0.09</v>
      </c>
      <c r="W303" s="246">
        <f t="shared" si="46"/>
        <v>0.99</v>
      </c>
      <c r="X303" s="247">
        <f t="shared" si="47"/>
        <v>60</v>
      </c>
    </row>
    <row r="304" spans="1:24" s="235" customFormat="1" ht="16.5" x14ac:dyDescent="0.25">
      <c r="A304" s="237" t="s">
        <v>29</v>
      </c>
      <c r="B304" s="471" t="s">
        <v>966</v>
      </c>
      <c r="C304" s="250">
        <v>11100071850</v>
      </c>
      <c r="D304" s="240">
        <v>0.9</v>
      </c>
      <c r="E304" s="187">
        <v>0.01</v>
      </c>
      <c r="F304" s="187"/>
      <c r="G304" s="187"/>
      <c r="H304" s="187"/>
      <c r="I304" s="187">
        <v>0.02</v>
      </c>
      <c r="J304" s="187"/>
      <c r="K304" s="187"/>
      <c r="L304" s="187"/>
      <c r="M304" s="187"/>
      <c r="N304" s="187"/>
      <c r="O304" s="187">
        <v>0.02</v>
      </c>
      <c r="P304" s="187">
        <v>0.02</v>
      </c>
      <c r="Q304" s="187"/>
      <c r="R304" s="187"/>
      <c r="S304" s="187"/>
      <c r="T304" s="187"/>
      <c r="U304" s="187"/>
      <c r="V304" s="277">
        <f t="shared" si="45"/>
        <v>7.0000000000000007E-2</v>
      </c>
      <c r="W304" s="246">
        <f t="shared" si="46"/>
        <v>0.97</v>
      </c>
      <c r="X304" s="247">
        <f t="shared" si="47"/>
        <v>60</v>
      </c>
    </row>
    <row r="305" spans="1:24" s="235" customFormat="1" ht="16.5" x14ac:dyDescent="0.25">
      <c r="A305" s="237" t="s">
        <v>30</v>
      </c>
      <c r="B305" s="471" t="s">
        <v>967</v>
      </c>
      <c r="C305" s="250">
        <v>11100096302</v>
      </c>
      <c r="D305" s="240">
        <v>0.9</v>
      </c>
      <c r="E305" s="187">
        <v>0.01</v>
      </c>
      <c r="F305" s="187">
        <v>0.01</v>
      </c>
      <c r="G305" s="187"/>
      <c r="H305" s="187"/>
      <c r="I305" s="187">
        <v>0.02</v>
      </c>
      <c r="J305" s="187"/>
      <c r="K305" s="187"/>
      <c r="L305" s="187"/>
      <c r="M305" s="187"/>
      <c r="N305" s="187"/>
      <c r="O305" s="187">
        <v>0.02</v>
      </c>
      <c r="P305" s="187">
        <v>0.02</v>
      </c>
      <c r="Q305" s="187"/>
      <c r="R305" s="187"/>
      <c r="S305" s="187"/>
      <c r="T305" s="187"/>
      <c r="U305" s="187"/>
      <c r="V305" s="277">
        <f t="shared" si="45"/>
        <v>0.08</v>
      </c>
      <c r="W305" s="246">
        <f t="shared" si="46"/>
        <v>0.98</v>
      </c>
      <c r="X305" s="247">
        <f t="shared" si="47"/>
        <v>60</v>
      </c>
    </row>
    <row r="306" spans="1:24" s="235" customFormat="1" ht="16.5" x14ac:dyDescent="0.25">
      <c r="A306" s="237" t="s">
        <v>31</v>
      </c>
      <c r="B306" s="471" t="s">
        <v>968</v>
      </c>
      <c r="C306" s="250" t="s">
        <v>969</v>
      </c>
      <c r="D306" s="240">
        <v>0.9</v>
      </c>
      <c r="E306" s="187">
        <v>0.01</v>
      </c>
      <c r="F306" s="187"/>
      <c r="G306" s="187"/>
      <c r="H306" s="187"/>
      <c r="I306" s="187">
        <v>0.02</v>
      </c>
      <c r="J306" s="187"/>
      <c r="K306" s="187"/>
      <c r="L306" s="187"/>
      <c r="M306" s="187"/>
      <c r="N306" s="187"/>
      <c r="O306" s="187">
        <v>0.02</v>
      </c>
      <c r="P306" s="187">
        <v>0.02</v>
      </c>
      <c r="Q306" s="187"/>
      <c r="R306" s="187"/>
      <c r="S306" s="187"/>
      <c r="T306" s="187"/>
      <c r="U306" s="187"/>
      <c r="V306" s="277">
        <f t="shared" si="45"/>
        <v>7.0000000000000007E-2</v>
      </c>
      <c r="W306" s="246">
        <f t="shared" si="46"/>
        <v>0.97</v>
      </c>
      <c r="X306" s="247">
        <f t="shared" si="47"/>
        <v>60</v>
      </c>
    </row>
    <row r="307" spans="1:24" s="235" customFormat="1" ht="16.5" x14ac:dyDescent="0.25">
      <c r="A307" s="237" t="s">
        <v>32</v>
      </c>
      <c r="B307" s="471" t="s">
        <v>199</v>
      </c>
      <c r="C307" s="472" t="s">
        <v>522</v>
      </c>
      <c r="D307" s="240">
        <v>0.9</v>
      </c>
      <c r="E307" s="187">
        <v>0.01</v>
      </c>
      <c r="F307" s="187">
        <v>0.01</v>
      </c>
      <c r="G307" s="187"/>
      <c r="H307" s="187"/>
      <c r="I307" s="187"/>
      <c r="J307" s="187"/>
      <c r="K307" s="187"/>
      <c r="L307" s="187"/>
      <c r="M307" s="187"/>
      <c r="N307" s="187">
        <v>0.02</v>
      </c>
      <c r="O307" s="187">
        <v>0.02</v>
      </c>
      <c r="P307" s="187">
        <v>0.02</v>
      </c>
      <c r="Q307" s="187"/>
      <c r="R307" s="187"/>
      <c r="S307" s="187"/>
      <c r="T307" s="187"/>
      <c r="U307" s="187"/>
      <c r="V307" s="277">
        <f t="shared" si="45"/>
        <v>0.08</v>
      </c>
      <c r="W307" s="246">
        <f t="shared" si="46"/>
        <v>0.98</v>
      </c>
      <c r="X307" s="247">
        <f t="shared" si="47"/>
        <v>60</v>
      </c>
    </row>
    <row r="308" spans="1:24" s="235" customFormat="1" ht="16.5" x14ac:dyDescent="0.25">
      <c r="A308" s="237" t="s">
        <v>33</v>
      </c>
      <c r="B308" s="471" t="s">
        <v>200</v>
      </c>
      <c r="C308" s="472" t="s">
        <v>523</v>
      </c>
      <c r="D308" s="240">
        <v>0.9</v>
      </c>
      <c r="E308" s="187">
        <v>0.01</v>
      </c>
      <c r="F308" s="187"/>
      <c r="G308" s="187"/>
      <c r="H308" s="187"/>
      <c r="I308" s="187"/>
      <c r="J308" s="187"/>
      <c r="K308" s="187">
        <v>0.02</v>
      </c>
      <c r="L308" s="187"/>
      <c r="M308" s="187"/>
      <c r="N308" s="187"/>
      <c r="O308" s="187">
        <v>0.02</v>
      </c>
      <c r="P308" s="187">
        <v>0.02</v>
      </c>
      <c r="Q308" s="187"/>
      <c r="R308" s="187"/>
      <c r="S308" s="187"/>
      <c r="T308" s="187"/>
      <c r="U308" s="187"/>
      <c r="V308" s="277">
        <f t="shared" si="45"/>
        <v>7.0000000000000007E-2</v>
      </c>
      <c r="W308" s="246">
        <f t="shared" si="46"/>
        <v>0.97</v>
      </c>
      <c r="X308" s="247">
        <f t="shared" si="47"/>
        <v>60</v>
      </c>
    </row>
    <row r="309" spans="1:24" s="235" customFormat="1" ht="16.5" x14ac:dyDescent="0.25">
      <c r="A309" s="237" t="s">
        <v>34</v>
      </c>
      <c r="B309" s="471" t="s">
        <v>970</v>
      </c>
      <c r="C309" s="472" t="s">
        <v>973</v>
      </c>
      <c r="D309" s="240">
        <v>0.9</v>
      </c>
      <c r="E309" s="187">
        <v>0.01</v>
      </c>
      <c r="F309" s="187"/>
      <c r="G309" s="187"/>
      <c r="H309" s="187"/>
      <c r="I309" s="187"/>
      <c r="J309" s="187"/>
      <c r="K309" s="187"/>
      <c r="L309" s="187"/>
      <c r="M309" s="187"/>
      <c r="N309" s="187"/>
      <c r="O309" s="187"/>
      <c r="P309" s="187">
        <v>0.02</v>
      </c>
      <c r="Q309" s="187"/>
      <c r="R309" s="187"/>
      <c r="S309" s="187"/>
      <c r="T309" s="187"/>
      <c r="U309" s="187"/>
      <c r="V309" s="277">
        <f t="shared" si="45"/>
        <v>0.03</v>
      </c>
      <c r="W309" s="246">
        <f t="shared" si="46"/>
        <v>0.93</v>
      </c>
      <c r="X309" s="247">
        <f t="shared" si="47"/>
        <v>50</v>
      </c>
    </row>
    <row r="310" spans="1:24" s="235" customFormat="1" ht="16.5" x14ac:dyDescent="0.25">
      <c r="A310" s="237" t="s">
        <v>35</v>
      </c>
      <c r="B310" s="471" t="s">
        <v>201</v>
      </c>
      <c r="C310" s="472" t="s">
        <v>524</v>
      </c>
      <c r="D310" s="240">
        <v>0.9</v>
      </c>
      <c r="E310" s="187">
        <v>0.01</v>
      </c>
      <c r="F310" s="187">
        <v>0.01</v>
      </c>
      <c r="G310" s="187"/>
      <c r="H310" s="187"/>
      <c r="I310" s="187"/>
      <c r="J310" s="187"/>
      <c r="K310" s="187"/>
      <c r="L310" s="187"/>
      <c r="M310" s="187"/>
      <c r="N310" s="187"/>
      <c r="O310" s="187">
        <v>0.02</v>
      </c>
      <c r="P310" s="187">
        <v>0.02</v>
      </c>
      <c r="Q310" s="187"/>
      <c r="R310" s="187"/>
      <c r="S310" s="187"/>
      <c r="T310" s="187"/>
      <c r="U310" s="187"/>
      <c r="V310" s="277">
        <f t="shared" si="45"/>
        <v>0.06</v>
      </c>
      <c r="W310" s="246">
        <f t="shared" si="46"/>
        <v>0.96</v>
      </c>
      <c r="X310" s="247">
        <f t="shared" si="47"/>
        <v>60</v>
      </c>
    </row>
    <row r="311" spans="1:24" ht="15.75" x14ac:dyDescent="0.25">
      <c r="A311" s="67" t="s">
        <v>428</v>
      </c>
      <c r="B311" s="85" t="s">
        <v>429</v>
      </c>
      <c r="C311" s="89"/>
      <c r="F311" s="69"/>
      <c r="G311" s="69"/>
      <c r="H311" s="69"/>
      <c r="I311" s="69"/>
      <c r="J311" s="69"/>
      <c r="K311" s="69"/>
      <c r="L311" s="69"/>
      <c r="M311" s="69"/>
      <c r="N311" s="69"/>
      <c r="U311" s="69"/>
    </row>
    <row r="312" spans="1:24" s="235" customFormat="1" ht="18.75" x14ac:dyDescent="0.25">
      <c r="A312" s="366" t="s">
        <v>16</v>
      </c>
      <c r="B312" s="855" t="s">
        <v>202</v>
      </c>
      <c r="C312" s="856" t="s">
        <v>525</v>
      </c>
      <c r="D312" s="240">
        <v>0.9</v>
      </c>
      <c r="E312" s="187"/>
      <c r="F312" s="187">
        <v>0.01</v>
      </c>
      <c r="G312" s="187"/>
      <c r="H312" s="187"/>
      <c r="I312" s="187"/>
      <c r="J312" s="187"/>
      <c r="K312" s="187"/>
      <c r="L312" s="187"/>
      <c r="M312" s="187"/>
      <c r="N312" s="187"/>
      <c r="O312" s="187">
        <v>0.02</v>
      </c>
      <c r="P312" s="187">
        <v>0.02</v>
      </c>
      <c r="Q312" s="187">
        <v>0.01</v>
      </c>
      <c r="R312" s="187"/>
      <c r="S312" s="187"/>
      <c r="T312" s="187"/>
      <c r="U312" s="187"/>
      <c r="V312" s="277">
        <f t="shared" ref="V312:V319" si="48">IF(SUM(E312:N312)&gt;5%,5%,SUM(E312:N312))+IF(SUM(O312:U312)&gt;5%,5%,SUM(O312:U312))</f>
        <v>6.0000000000000005E-2</v>
      </c>
      <c r="W312" s="246">
        <f t="shared" ref="W312:W319" si="49">D312+V312</f>
        <v>0.96000000000000008</v>
      </c>
      <c r="X312" s="247">
        <f>IF(95%&lt;=W312,60,IF(AND(90%&lt;=W312,W312&lt;95%),50,IF(AND(80%&lt;=W312,W312&lt;90%),40,IF(AND(75%&lt;=W312,W312&lt;80%),30,IF(AND(70%&lt;=W312,W312&lt;75%),20,IF(W312&lt;70%,0,""))))))</f>
        <v>60</v>
      </c>
    </row>
    <row r="313" spans="1:24" s="235" customFormat="1" ht="18.75" x14ac:dyDescent="0.25">
      <c r="A313" s="366" t="s">
        <v>17</v>
      </c>
      <c r="B313" s="855" t="s">
        <v>203</v>
      </c>
      <c r="C313" s="856" t="s">
        <v>526</v>
      </c>
      <c r="D313" s="240">
        <v>0.9</v>
      </c>
      <c r="E313" s="187">
        <v>0.01</v>
      </c>
      <c r="F313" s="187">
        <v>0.01</v>
      </c>
      <c r="G313" s="187"/>
      <c r="H313" s="187"/>
      <c r="I313" s="187">
        <v>0.02</v>
      </c>
      <c r="J313" s="187">
        <v>0.02</v>
      </c>
      <c r="K313" s="187">
        <v>0.02</v>
      </c>
      <c r="L313" s="187"/>
      <c r="M313" s="187">
        <v>0.02</v>
      </c>
      <c r="N313" s="187"/>
      <c r="O313" s="187">
        <v>0.02</v>
      </c>
      <c r="P313" s="187">
        <v>0.02</v>
      </c>
      <c r="Q313" s="187">
        <v>0.01</v>
      </c>
      <c r="R313" s="187"/>
      <c r="S313" s="187"/>
      <c r="T313" s="187"/>
      <c r="U313" s="187"/>
      <c r="V313" s="277">
        <f t="shared" si="48"/>
        <v>0.1</v>
      </c>
      <c r="W313" s="246">
        <f t="shared" si="49"/>
        <v>1</v>
      </c>
      <c r="X313" s="247">
        <f t="shared" ref="X313:X319" si="50">IF(95%&lt;=W313,60,IF(AND(90%&lt;=W313,W313&lt;95%),50,IF(AND(80%&lt;=W313,W313&lt;90%),40,IF(AND(75%&lt;=W313,W313&lt;80%),30,IF(AND(70%&lt;=W313,W313&lt;75%),20,IF(W313&lt;70%,0,""))))))</f>
        <v>60</v>
      </c>
    </row>
    <row r="314" spans="1:24" s="235" customFormat="1" ht="18.75" x14ac:dyDescent="0.25">
      <c r="A314" s="366" t="s">
        <v>18</v>
      </c>
      <c r="B314" s="855" t="s">
        <v>204</v>
      </c>
      <c r="C314" s="856" t="s">
        <v>527</v>
      </c>
      <c r="D314" s="240">
        <v>0.9</v>
      </c>
      <c r="E314" s="187">
        <v>0.01</v>
      </c>
      <c r="F314" s="187">
        <v>0.01</v>
      </c>
      <c r="G314" s="187"/>
      <c r="H314" s="187">
        <v>1.4999999999999999E-2</v>
      </c>
      <c r="I314" s="187"/>
      <c r="J314" s="187"/>
      <c r="K314" s="187"/>
      <c r="L314" s="187"/>
      <c r="M314" s="187">
        <v>0.02</v>
      </c>
      <c r="N314" s="187"/>
      <c r="O314" s="187">
        <v>0.02</v>
      </c>
      <c r="P314" s="187">
        <v>0.02</v>
      </c>
      <c r="Q314" s="187"/>
      <c r="R314" s="187"/>
      <c r="S314" s="187"/>
      <c r="T314" s="187"/>
      <c r="U314" s="187"/>
      <c r="V314" s="277">
        <f t="shared" si="48"/>
        <v>0.09</v>
      </c>
      <c r="W314" s="246">
        <f t="shared" si="49"/>
        <v>0.99</v>
      </c>
      <c r="X314" s="247">
        <f t="shared" si="50"/>
        <v>60</v>
      </c>
    </row>
    <row r="315" spans="1:24" s="235" customFormat="1" ht="18.75" x14ac:dyDescent="0.25">
      <c r="A315" s="366" t="s">
        <v>19</v>
      </c>
      <c r="B315" s="855" t="s">
        <v>207</v>
      </c>
      <c r="C315" s="856" t="s">
        <v>528</v>
      </c>
      <c r="D315" s="240">
        <v>0.9</v>
      </c>
      <c r="E315" s="187">
        <v>0.01</v>
      </c>
      <c r="F315" s="187">
        <v>0.01</v>
      </c>
      <c r="G315" s="187"/>
      <c r="H315" s="187">
        <v>1.4999999999999999E-2</v>
      </c>
      <c r="I315" s="187"/>
      <c r="J315" s="187"/>
      <c r="K315" s="187"/>
      <c r="L315" s="187"/>
      <c r="M315" s="187">
        <v>0.02</v>
      </c>
      <c r="N315" s="187"/>
      <c r="O315" s="187">
        <v>0.02</v>
      </c>
      <c r="P315" s="187">
        <v>0.02</v>
      </c>
      <c r="Q315" s="187">
        <v>0.01</v>
      </c>
      <c r="R315" s="187"/>
      <c r="S315" s="187"/>
      <c r="T315" s="187"/>
      <c r="U315" s="187"/>
      <c r="V315" s="277">
        <f t="shared" si="48"/>
        <v>0.1</v>
      </c>
      <c r="W315" s="246">
        <f t="shared" si="49"/>
        <v>1</v>
      </c>
      <c r="X315" s="247">
        <f t="shared" si="50"/>
        <v>60</v>
      </c>
    </row>
    <row r="316" spans="1:24" s="235" customFormat="1" ht="18.75" x14ac:dyDescent="0.25">
      <c r="A316" s="366" t="s">
        <v>20</v>
      </c>
      <c r="B316" s="855" t="s">
        <v>205</v>
      </c>
      <c r="C316" s="856" t="s">
        <v>529</v>
      </c>
      <c r="D316" s="240">
        <v>0.9</v>
      </c>
      <c r="E316" s="187">
        <v>0.01</v>
      </c>
      <c r="F316" s="187">
        <v>0.01</v>
      </c>
      <c r="G316" s="187"/>
      <c r="H316" s="187">
        <v>1.4999999999999999E-2</v>
      </c>
      <c r="I316" s="187"/>
      <c r="J316" s="187"/>
      <c r="K316" s="187"/>
      <c r="L316" s="187"/>
      <c r="M316" s="187">
        <v>0.02</v>
      </c>
      <c r="N316" s="187"/>
      <c r="O316" s="187">
        <v>0.02</v>
      </c>
      <c r="P316" s="187">
        <v>0.02</v>
      </c>
      <c r="Q316" s="187"/>
      <c r="R316" s="187"/>
      <c r="S316" s="187"/>
      <c r="T316" s="187"/>
      <c r="U316" s="187"/>
      <c r="V316" s="277">
        <f t="shared" si="48"/>
        <v>0.09</v>
      </c>
      <c r="W316" s="246">
        <f t="shared" si="49"/>
        <v>0.99</v>
      </c>
      <c r="X316" s="247">
        <f t="shared" si="50"/>
        <v>60</v>
      </c>
    </row>
    <row r="317" spans="1:24" s="235" customFormat="1" ht="18.75" x14ac:dyDescent="0.25">
      <c r="A317" s="366" t="s">
        <v>21</v>
      </c>
      <c r="B317" s="855" t="s">
        <v>206</v>
      </c>
      <c r="C317" s="856" t="s">
        <v>530</v>
      </c>
      <c r="D317" s="240">
        <v>0.9</v>
      </c>
      <c r="E317" s="187">
        <v>0.01</v>
      </c>
      <c r="F317" s="187">
        <v>0.01</v>
      </c>
      <c r="G317" s="187"/>
      <c r="H317" s="187"/>
      <c r="I317" s="187"/>
      <c r="J317" s="187"/>
      <c r="K317" s="187"/>
      <c r="L317" s="187"/>
      <c r="M317" s="187">
        <v>0.02</v>
      </c>
      <c r="N317" s="187"/>
      <c r="O317" s="187">
        <v>0.02</v>
      </c>
      <c r="P317" s="187"/>
      <c r="Q317" s="187"/>
      <c r="R317" s="187"/>
      <c r="S317" s="187"/>
      <c r="T317" s="187"/>
      <c r="U317" s="187"/>
      <c r="V317" s="277">
        <f t="shared" si="48"/>
        <v>0.06</v>
      </c>
      <c r="W317" s="246">
        <f t="shared" si="49"/>
        <v>0.96</v>
      </c>
      <c r="X317" s="247">
        <f t="shared" si="50"/>
        <v>60</v>
      </c>
    </row>
    <row r="318" spans="1:24" s="235" customFormat="1" ht="18.75" x14ac:dyDescent="0.25">
      <c r="A318" s="366" t="s">
        <v>22</v>
      </c>
      <c r="B318" s="855" t="s">
        <v>208</v>
      </c>
      <c r="C318" s="856" t="s">
        <v>532</v>
      </c>
      <c r="D318" s="240">
        <v>0.9</v>
      </c>
      <c r="E318" s="187">
        <v>0.01</v>
      </c>
      <c r="F318" s="187">
        <v>0.01</v>
      </c>
      <c r="G318" s="187"/>
      <c r="H318" s="187"/>
      <c r="I318" s="187"/>
      <c r="J318" s="187"/>
      <c r="K318" s="187"/>
      <c r="L318" s="187"/>
      <c r="M318" s="187">
        <v>0.02</v>
      </c>
      <c r="N318" s="187"/>
      <c r="O318" s="187">
        <v>0.02</v>
      </c>
      <c r="P318" s="187"/>
      <c r="Q318" s="187"/>
      <c r="R318" s="187"/>
      <c r="S318" s="187"/>
      <c r="T318" s="187"/>
      <c r="U318" s="187"/>
      <c r="V318" s="277">
        <f t="shared" si="48"/>
        <v>0.06</v>
      </c>
      <c r="W318" s="246">
        <f t="shared" si="49"/>
        <v>0.96</v>
      </c>
      <c r="X318" s="247">
        <f t="shared" si="50"/>
        <v>60</v>
      </c>
    </row>
    <row r="319" spans="1:24" s="235" customFormat="1" ht="18.75" x14ac:dyDescent="0.25">
      <c r="A319" s="366" t="s">
        <v>23</v>
      </c>
      <c r="B319" s="855" t="s">
        <v>209</v>
      </c>
      <c r="C319" s="856" t="s">
        <v>531</v>
      </c>
      <c r="D319" s="240">
        <v>0.9</v>
      </c>
      <c r="E319" s="187">
        <v>0.01</v>
      </c>
      <c r="F319" s="187">
        <v>0.01</v>
      </c>
      <c r="G319" s="187"/>
      <c r="H319" s="187"/>
      <c r="I319" s="187"/>
      <c r="J319" s="187"/>
      <c r="K319" s="187"/>
      <c r="L319" s="187"/>
      <c r="M319" s="187">
        <v>0.02</v>
      </c>
      <c r="N319" s="187"/>
      <c r="O319" s="187">
        <v>0.02</v>
      </c>
      <c r="P319" s="187"/>
      <c r="Q319" s="187">
        <v>0.01</v>
      </c>
      <c r="R319" s="187"/>
      <c r="S319" s="187"/>
      <c r="T319" s="187"/>
      <c r="U319" s="187"/>
      <c r="V319" s="277">
        <f t="shared" si="48"/>
        <v>7.0000000000000007E-2</v>
      </c>
      <c r="W319" s="246">
        <f t="shared" si="49"/>
        <v>0.97</v>
      </c>
      <c r="X319" s="247">
        <f t="shared" si="50"/>
        <v>60</v>
      </c>
    </row>
    <row r="320" spans="1:24" s="235" customFormat="1" ht="15.75" x14ac:dyDescent="0.25">
      <c r="A320" s="383" t="s">
        <v>430</v>
      </c>
      <c r="B320" s="862" t="s">
        <v>431</v>
      </c>
      <c r="C320" s="233"/>
      <c r="D320" s="234"/>
      <c r="F320" s="236"/>
      <c r="G320" s="236"/>
      <c r="H320" s="236"/>
      <c r="I320" s="236"/>
      <c r="J320" s="236"/>
      <c r="K320" s="236"/>
      <c r="L320" s="236"/>
      <c r="M320" s="236"/>
      <c r="N320" s="236"/>
      <c r="O320" s="236"/>
      <c r="P320" s="236"/>
      <c r="Q320" s="236"/>
      <c r="R320" s="236"/>
      <c r="S320" s="236"/>
      <c r="T320" s="236"/>
      <c r="U320" s="236"/>
    </row>
    <row r="321" spans="1:24" s="235" customFormat="1" ht="16.5" x14ac:dyDescent="0.25">
      <c r="A321" s="366" t="s">
        <v>16</v>
      </c>
      <c r="B321" s="275" t="s">
        <v>335</v>
      </c>
      <c r="C321" s="863">
        <v>31100001689</v>
      </c>
      <c r="D321" s="240">
        <v>0.9</v>
      </c>
      <c r="E321" s="187"/>
      <c r="F321" s="187"/>
      <c r="G321" s="187"/>
      <c r="H321" s="187"/>
      <c r="I321" s="187"/>
      <c r="J321" s="187"/>
      <c r="K321" s="187"/>
      <c r="L321" s="187"/>
      <c r="M321" s="187"/>
      <c r="N321" s="187"/>
      <c r="O321" s="187">
        <v>0.01</v>
      </c>
      <c r="P321" s="187">
        <v>0.02</v>
      </c>
      <c r="Q321" s="187">
        <v>0.02</v>
      </c>
      <c r="R321" s="187"/>
      <c r="S321" s="187"/>
      <c r="T321" s="187"/>
      <c r="U321" s="187"/>
      <c r="V321" s="277">
        <f t="shared" ref="V321:V330" si="51">IF(SUM(E321:N321)&gt;5%,5%,SUM(E321:N321))+IF(SUM(O321:U321)&gt;5%,5%,SUM(O321:U321))</f>
        <v>0.05</v>
      </c>
      <c r="W321" s="246">
        <f t="shared" ref="W321:W330" si="52">D321+V321</f>
        <v>0.95000000000000007</v>
      </c>
      <c r="X321" s="247">
        <f>IF(95%&lt;=W321,60,IF(AND(90%&lt;=W321,W321&lt;95%),50,IF(AND(80%&lt;=W321,W321&lt;90%),40,IF(AND(75%&lt;=W321,W321&lt;80%),30,IF(AND(70%&lt;=W321,W321&lt;75%),20,IF(W321&lt;70%,0,""))))))</f>
        <v>60</v>
      </c>
    </row>
    <row r="322" spans="1:24" s="235" customFormat="1" ht="16.5" x14ac:dyDescent="0.25">
      <c r="A322" s="366" t="s">
        <v>17</v>
      </c>
      <c r="B322" s="279" t="s">
        <v>210</v>
      </c>
      <c r="C322" s="863">
        <v>11100109539</v>
      </c>
      <c r="D322" s="240">
        <v>0.9</v>
      </c>
      <c r="E322" s="187">
        <v>0.01</v>
      </c>
      <c r="F322" s="187"/>
      <c r="G322" s="187"/>
      <c r="H322" s="187"/>
      <c r="I322" s="187"/>
      <c r="J322" s="187"/>
      <c r="K322" s="187"/>
      <c r="L322" s="187"/>
      <c r="M322" s="187"/>
      <c r="N322" s="187"/>
      <c r="O322" s="187">
        <v>0.01</v>
      </c>
      <c r="P322" s="187">
        <v>0.01</v>
      </c>
      <c r="Q322" s="187">
        <v>0.02</v>
      </c>
      <c r="R322" s="187"/>
      <c r="S322" s="187"/>
      <c r="T322" s="187"/>
      <c r="U322" s="187"/>
      <c r="V322" s="277">
        <f t="shared" si="51"/>
        <v>0.05</v>
      </c>
      <c r="W322" s="246">
        <f t="shared" si="52"/>
        <v>0.95000000000000007</v>
      </c>
      <c r="X322" s="247">
        <f t="shared" ref="X322:X330" si="53">IF(95%&lt;=W322,60,IF(AND(90%&lt;=W322,W322&lt;95%),50,IF(AND(80%&lt;=W322,W322&lt;90%),40,IF(AND(75%&lt;=W322,W322&lt;80%),30,IF(AND(70%&lt;=W322,W322&lt;75%),20,IF(W322&lt;70%,0,""))))))</f>
        <v>60</v>
      </c>
    </row>
    <row r="323" spans="1:24" s="235" customFormat="1" ht="16.5" x14ac:dyDescent="0.25">
      <c r="A323" s="366" t="s">
        <v>18</v>
      </c>
      <c r="B323" s="280" t="s">
        <v>211</v>
      </c>
      <c r="C323" s="863">
        <v>21000001726</v>
      </c>
      <c r="D323" s="240">
        <v>0.9</v>
      </c>
      <c r="E323" s="187">
        <v>0.01</v>
      </c>
      <c r="F323" s="187"/>
      <c r="G323" s="187"/>
      <c r="H323" s="187"/>
      <c r="I323" s="187"/>
      <c r="J323" s="187"/>
      <c r="K323" s="187"/>
      <c r="L323" s="187"/>
      <c r="M323" s="187"/>
      <c r="N323" s="187"/>
      <c r="O323" s="187"/>
      <c r="P323" s="187"/>
      <c r="Q323" s="187">
        <v>0.02</v>
      </c>
      <c r="R323" s="187"/>
      <c r="S323" s="187"/>
      <c r="T323" s="187"/>
      <c r="U323" s="187"/>
      <c r="V323" s="277">
        <f t="shared" si="51"/>
        <v>0.03</v>
      </c>
      <c r="W323" s="246">
        <f t="shared" si="52"/>
        <v>0.93</v>
      </c>
      <c r="X323" s="247">
        <f t="shared" si="53"/>
        <v>50</v>
      </c>
    </row>
    <row r="324" spans="1:24" s="235" customFormat="1" ht="16.5" x14ac:dyDescent="0.25">
      <c r="A324" s="366" t="s">
        <v>19</v>
      </c>
      <c r="B324" s="275" t="s">
        <v>212</v>
      </c>
      <c r="C324" s="863">
        <v>21100001275</v>
      </c>
      <c r="D324" s="240">
        <v>0.9</v>
      </c>
      <c r="E324" s="187">
        <v>0.01</v>
      </c>
      <c r="F324" s="187"/>
      <c r="G324" s="187"/>
      <c r="H324" s="187"/>
      <c r="I324" s="187"/>
      <c r="J324" s="187"/>
      <c r="K324" s="187"/>
      <c r="L324" s="187"/>
      <c r="M324" s="187"/>
      <c r="N324" s="187"/>
      <c r="O324" s="187"/>
      <c r="P324" s="187">
        <v>0.02</v>
      </c>
      <c r="Q324" s="187">
        <v>0.02</v>
      </c>
      <c r="R324" s="187"/>
      <c r="S324" s="187"/>
      <c r="T324" s="187"/>
      <c r="U324" s="187"/>
      <c r="V324" s="277">
        <f t="shared" si="51"/>
        <v>0.05</v>
      </c>
      <c r="W324" s="246">
        <f t="shared" si="52"/>
        <v>0.95000000000000007</v>
      </c>
      <c r="X324" s="247">
        <f t="shared" si="53"/>
        <v>60</v>
      </c>
    </row>
    <row r="325" spans="1:24" s="235" customFormat="1" ht="16.5" x14ac:dyDescent="0.25">
      <c r="A325" s="366" t="s">
        <v>20</v>
      </c>
      <c r="B325" s="281" t="s">
        <v>213</v>
      </c>
      <c r="C325" s="863">
        <v>81000000908</v>
      </c>
      <c r="D325" s="240">
        <v>0.9</v>
      </c>
      <c r="E325" s="187">
        <v>0.01</v>
      </c>
      <c r="F325" s="187"/>
      <c r="G325" s="187"/>
      <c r="H325" s="187"/>
      <c r="I325" s="187"/>
      <c r="J325" s="187"/>
      <c r="K325" s="187"/>
      <c r="L325" s="187"/>
      <c r="M325" s="187"/>
      <c r="N325" s="187"/>
      <c r="O325" s="187"/>
      <c r="P325" s="187"/>
      <c r="Q325" s="187">
        <v>0.02</v>
      </c>
      <c r="R325" s="187"/>
      <c r="S325" s="187"/>
      <c r="T325" s="187"/>
      <c r="U325" s="187"/>
      <c r="V325" s="277">
        <f t="shared" si="51"/>
        <v>0.03</v>
      </c>
      <c r="W325" s="246">
        <f t="shared" si="52"/>
        <v>0.93</v>
      </c>
      <c r="X325" s="247">
        <f t="shared" si="53"/>
        <v>50</v>
      </c>
    </row>
    <row r="326" spans="1:24" s="235" customFormat="1" ht="16.5" x14ac:dyDescent="0.25">
      <c r="A326" s="366" t="s">
        <v>21</v>
      </c>
      <c r="B326" s="282" t="s">
        <v>214</v>
      </c>
      <c r="C326" s="863">
        <v>71000000520</v>
      </c>
      <c r="D326" s="240">
        <v>0.9</v>
      </c>
      <c r="E326" s="187">
        <v>0.01</v>
      </c>
      <c r="F326" s="187"/>
      <c r="G326" s="187"/>
      <c r="H326" s="187"/>
      <c r="I326" s="187"/>
      <c r="J326" s="187"/>
      <c r="K326" s="187"/>
      <c r="L326" s="187"/>
      <c r="M326" s="187"/>
      <c r="N326" s="187"/>
      <c r="O326" s="187"/>
      <c r="P326" s="187"/>
      <c r="Q326" s="187">
        <v>0.02</v>
      </c>
      <c r="R326" s="187"/>
      <c r="S326" s="187"/>
      <c r="T326" s="187"/>
      <c r="U326" s="187"/>
      <c r="V326" s="277">
        <f t="shared" si="51"/>
        <v>0.03</v>
      </c>
      <c r="W326" s="246">
        <f t="shared" si="52"/>
        <v>0.93</v>
      </c>
      <c r="X326" s="247">
        <f t="shared" si="53"/>
        <v>50</v>
      </c>
    </row>
    <row r="327" spans="1:24" s="235" customFormat="1" ht="16.5" x14ac:dyDescent="0.25">
      <c r="A327" s="366" t="s">
        <v>22</v>
      </c>
      <c r="B327" s="282" t="s">
        <v>215</v>
      </c>
      <c r="C327" s="863">
        <v>21000001080</v>
      </c>
      <c r="D327" s="240">
        <v>0.9</v>
      </c>
      <c r="E327" s="187"/>
      <c r="F327" s="187"/>
      <c r="G327" s="187"/>
      <c r="H327" s="187"/>
      <c r="I327" s="187"/>
      <c r="J327" s="187"/>
      <c r="K327" s="187"/>
      <c r="L327" s="187"/>
      <c r="M327" s="187"/>
      <c r="N327" s="187"/>
      <c r="O327" s="187">
        <v>0.01</v>
      </c>
      <c r="P327" s="187">
        <v>0.01</v>
      </c>
      <c r="Q327" s="187">
        <v>0.02</v>
      </c>
      <c r="R327" s="187"/>
      <c r="S327" s="187"/>
      <c r="T327" s="187"/>
      <c r="U327" s="187"/>
      <c r="V327" s="277">
        <f t="shared" si="51"/>
        <v>0.04</v>
      </c>
      <c r="W327" s="246">
        <f t="shared" si="52"/>
        <v>0.94000000000000006</v>
      </c>
      <c r="X327" s="247">
        <f t="shared" si="53"/>
        <v>50</v>
      </c>
    </row>
    <row r="328" spans="1:24" s="235" customFormat="1" ht="16.5" x14ac:dyDescent="0.25">
      <c r="A328" s="366" t="s">
        <v>23</v>
      </c>
      <c r="B328" s="279" t="s">
        <v>216</v>
      </c>
      <c r="C328" s="863">
        <v>11100111411</v>
      </c>
      <c r="D328" s="240">
        <v>0.9</v>
      </c>
      <c r="E328" s="187">
        <v>0.01</v>
      </c>
      <c r="F328" s="187"/>
      <c r="G328" s="187"/>
      <c r="H328" s="187"/>
      <c r="I328" s="187"/>
      <c r="J328" s="187"/>
      <c r="K328" s="187"/>
      <c r="L328" s="187"/>
      <c r="M328" s="187"/>
      <c r="N328" s="187"/>
      <c r="O328" s="187"/>
      <c r="P328" s="187"/>
      <c r="Q328" s="187">
        <v>0.02</v>
      </c>
      <c r="R328" s="187"/>
      <c r="S328" s="187"/>
      <c r="T328" s="187"/>
      <c r="U328" s="187"/>
      <c r="V328" s="277">
        <f t="shared" si="51"/>
        <v>0.03</v>
      </c>
      <c r="W328" s="246">
        <f t="shared" si="52"/>
        <v>0.93</v>
      </c>
      <c r="X328" s="247">
        <f t="shared" si="53"/>
        <v>50</v>
      </c>
    </row>
    <row r="329" spans="1:24" s="235" customFormat="1" ht="16.5" x14ac:dyDescent="0.25">
      <c r="A329" s="366" t="s">
        <v>24</v>
      </c>
      <c r="B329" s="279" t="s">
        <v>217</v>
      </c>
      <c r="C329" s="863">
        <v>40900000624</v>
      </c>
      <c r="D329" s="240">
        <v>0.9</v>
      </c>
      <c r="E329" s="187">
        <v>0.01</v>
      </c>
      <c r="F329" s="187"/>
      <c r="G329" s="187"/>
      <c r="H329" s="187"/>
      <c r="I329" s="187"/>
      <c r="J329" s="187"/>
      <c r="K329" s="187">
        <v>0.01</v>
      </c>
      <c r="L329" s="187"/>
      <c r="M329" s="187"/>
      <c r="N329" s="187"/>
      <c r="O329" s="187">
        <v>0.02</v>
      </c>
      <c r="P329" s="187">
        <v>0.02</v>
      </c>
      <c r="Q329" s="187">
        <v>0.02</v>
      </c>
      <c r="R329" s="187"/>
      <c r="S329" s="187"/>
      <c r="T329" s="187"/>
      <c r="U329" s="187"/>
      <c r="V329" s="277">
        <f t="shared" si="51"/>
        <v>7.0000000000000007E-2</v>
      </c>
      <c r="W329" s="246">
        <f t="shared" si="52"/>
        <v>0.97</v>
      </c>
      <c r="X329" s="247">
        <f t="shared" si="53"/>
        <v>60</v>
      </c>
    </row>
    <row r="330" spans="1:24" s="235" customFormat="1" ht="16.5" x14ac:dyDescent="0.25">
      <c r="A330" s="366" t="s">
        <v>25</v>
      </c>
      <c r="B330" s="282" t="s">
        <v>218</v>
      </c>
      <c r="C330" s="863">
        <v>11100000761</v>
      </c>
      <c r="D330" s="240">
        <v>0.9</v>
      </c>
      <c r="E330" s="187"/>
      <c r="F330" s="187">
        <v>0.01</v>
      </c>
      <c r="G330" s="187"/>
      <c r="H330" s="187">
        <v>0.05</v>
      </c>
      <c r="I330" s="187"/>
      <c r="J330" s="187"/>
      <c r="K330" s="187"/>
      <c r="L330" s="187"/>
      <c r="M330" s="187"/>
      <c r="N330" s="187"/>
      <c r="O330" s="187">
        <v>0.02</v>
      </c>
      <c r="P330" s="187">
        <v>0.02</v>
      </c>
      <c r="Q330" s="187">
        <v>0.02</v>
      </c>
      <c r="R330" s="187"/>
      <c r="S330" s="187"/>
      <c r="T330" s="187"/>
      <c r="U330" s="187"/>
      <c r="V330" s="277">
        <f t="shared" si="51"/>
        <v>0.1</v>
      </c>
      <c r="W330" s="246">
        <f t="shared" si="52"/>
        <v>1</v>
      </c>
      <c r="X330" s="247">
        <f t="shared" si="53"/>
        <v>60</v>
      </c>
    </row>
    <row r="331" spans="1:24" s="235" customFormat="1" ht="15.75" x14ac:dyDescent="0.25">
      <c r="A331" s="383" t="s">
        <v>432</v>
      </c>
      <c r="B331" s="752" t="s">
        <v>433</v>
      </c>
      <c r="C331" s="753"/>
      <c r="D331" s="234"/>
      <c r="F331" s="236"/>
      <c r="G331" s="236"/>
      <c r="H331" s="236"/>
      <c r="I331" s="236"/>
      <c r="J331" s="236"/>
      <c r="K331" s="236"/>
      <c r="L331" s="236"/>
      <c r="M331" s="236"/>
      <c r="N331" s="236"/>
      <c r="O331" s="236"/>
      <c r="P331" s="236"/>
      <c r="Q331" s="236"/>
      <c r="R331" s="236"/>
      <c r="S331" s="236"/>
      <c r="T331" s="236"/>
      <c r="U331" s="236"/>
    </row>
    <row r="332" spans="1:24" s="235" customFormat="1" ht="18.75" x14ac:dyDescent="0.3">
      <c r="A332" s="754">
        <v>1</v>
      </c>
      <c r="B332" s="755" t="s">
        <v>286</v>
      </c>
      <c r="C332" s="756">
        <v>50800000001</v>
      </c>
      <c r="D332" s="240">
        <v>0.9</v>
      </c>
      <c r="E332" s="187">
        <v>0.01</v>
      </c>
      <c r="F332" s="187">
        <v>0.01</v>
      </c>
      <c r="G332" s="187">
        <v>0.02</v>
      </c>
      <c r="H332" s="187">
        <v>0.02</v>
      </c>
      <c r="I332" s="187"/>
      <c r="J332" s="187"/>
      <c r="K332" s="187">
        <v>0.02</v>
      </c>
      <c r="L332" s="187"/>
      <c r="M332" s="187">
        <v>0</v>
      </c>
      <c r="N332" s="187"/>
      <c r="O332" s="187">
        <v>0.02</v>
      </c>
      <c r="P332" s="187">
        <v>0.01</v>
      </c>
      <c r="Q332" s="187"/>
      <c r="R332" s="187"/>
      <c r="S332" s="187"/>
      <c r="T332" s="187"/>
      <c r="U332" s="187"/>
      <c r="V332" s="277">
        <f t="shared" ref="V332:V345" si="54">IF(SUM(E332:N332)&gt;5%,5%,SUM(E332:N332))+IF(SUM(O332:U332)&gt;5%,5%,SUM(O332:U332))</f>
        <v>0.08</v>
      </c>
      <c r="W332" s="246">
        <f t="shared" ref="W332:W345" si="55">D332+V332</f>
        <v>0.98</v>
      </c>
      <c r="X332" s="247">
        <f>IF(95%&lt;=W332,60,IF(AND(90%&lt;=W332,W332&lt;95%),50,IF(AND(80%&lt;=W332,W332&lt;90%),40,IF(AND(75%&lt;=W332,W332&lt;80%),30,IF(AND(70%&lt;=W332,W332&lt;75%),20,IF(W332&lt;70%,0,""))))))</f>
        <v>60</v>
      </c>
    </row>
    <row r="333" spans="1:24" s="235" customFormat="1" ht="18.75" x14ac:dyDescent="0.3">
      <c r="A333" s="754">
        <v>2</v>
      </c>
      <c r="B333" s="755" t="s">
        <v>598</v>
      </c>
      <c r="C333" s="756">
        <v>71000000474</v>
      </c>
      <c r="D333" s="240">
        <v>0.9</v>
      </c>
      <c r="E333" s="187">
        <v>0.01</v>
      </c>
      <c r="F333" s="187">
        <v>0.01</v>
      </c>
      <c r="G333" s="187"/>
      <c r="H333" s="187"/>
      <c r="I333" s="187"/>
      <c r="J333" s="187"/>
      <c r="K333" s="187">
        <v>0.02</v>
      </c>
      <c r="L333" s="187"/>
      <c r="M333" s="187">
        <v>0.02</v>
      </c>
      <c r="N333" s="187"/>
      <c r="O333" s="187">
        <v>0.02</v>
      </c>
      <c r="P333" s="187"/>
      <c r="Q333" s="187"/>
      <c r="R333" s="187"/>
      <c r="S333" s="187"/>
      <c r="T333" s="187"/>
      <c r="U333" s="187"/>
      <c r="V333" s="277">
        <f t="shared" si="54"/>
        <v>7.0000000000000007E-2</v>
      </c>
      <c r="W333" s="246">
        <f t="shared" si="55"/>
        <v>0.97</v>
      </c>
      <c r="X333" s="247">
        <f t="shared" ref="X333:X345" si="56">IF(95%&lt;=W333,60,IF(AND(90%&lt;=W333,W333&lt;95%),50,IF(AND(80%&lt;=W333,W333&lt;90%),40,IF(AND(75%&lt;=W333,W333&lt;80%),30,IF(AND(70%&lt;=W333,W333&lt;75%),20,IF(W333&lt;70%,0,""))))))</f>
        <v>60</v>
      </c>
    </row>
    <row r="334" spans="1:24" s="235" customFormat="1" ht="18.75" x14ac:dyDescent="0.3">
      <c r="A334" s="754">
        <v>3</v>
      </c>
      <c r="B334" s="755" t="s">
        <v>434</v>
      </c>
      <c r="C334" s="756">
        <v>60300000100</v>
      </c>
      <c r="D334" s="240">
        <v>0.9</v>
      </c>
      <c r="E334" s="187">
        <v>0.01</v>
      </c>
      <c r="F334" s="187">
        <v>0.01</v>
      </c>
      <c r="G334" s="187"/>
      <c r="H334" s="187"/>
      <c r="I334" s="187"/>
      <c r="J334" s="187"/>
      <c r="K334" s="187">
        <v>0.02</v>
      </c>
      <c r="L334" s="187"/>
      <c r="M334" s="187">
        <v>0.02</v>
      </c>
      <c r="N334" s="187"/>
      <c r="O334" s="187">
        <v>0.02</v>
      </c>
      <c r="P334" s="187">
        <v>0.01</v>
      </c>
      <c r="Q334" s="187"/>
      <c r="R334" s="187"/>
      <c r="S334" s="187"/>
      <c r="T334" s="187"/>
      <c r="U334" s="187"/>
      <c r="V334" s="277">
        <f t="shared" si="54"/>
        <v>0.08</v>
      </c>
      <c r="W334" s="246">
        <f t="shared" si="55"/>
        <v>0.98</v>
      </c>
      <c r="X334" s="247">
        <f t="shared" si="56"/>
        <v>60</v>
      </c>
    </row>
    <row r="335" spans="1:24" s="235" customFormat="1" ht="18.75" x14ac:dyDescent="0.3">
      <c r="A335" s="754">
        <v>4</v>
      </c>
      <c r="B335" s="755" t="s">
        <v>435</v>
      </c>
      <c r="C335" s="756">
        <v>60200000731</v>
      </c>
      <c r="D335" s="240">
        <v>0.9</v>
      </c>
      <c r="E335" s="187">
        <v>0.01</v>
      </c>
      <c r="F335" s="187">
        <v>0.01</v>
      </c>
      <c r="G335" s="187"/>
      <c r="H335" s="187"/>
      <c r="I335" s="187"/>
      <c r="J335" s="187"/>
      <c r="K335" s="187">
        <v>0.02</v>
      </c>
      <c r="L335" s="187"/>
      <c r="M335" s="187">
        <v>0.02</v>
      </c>
      <c r="N335" s="187"/>
      <c r="O335" s="187">
        <v>0.02</v>
      </c>
      <c r="P335" s="187"/>
      <c r="Q335" s="187"/>
      <c r="R335" s="187">
        <v>0.01</v>
      </c>
      <c r="S335" s="187"/>
      <c r="T335" s="187"/>
      <c r="U335" s="187"/>
      <c r="V335" s="277">
        <f t="shared" si="54"/>
        <v>0.08</v>
      </c>
      <c r="W335" s="246">
        <f t="shared" si="55"/>
        <v>0.98</v>
      </c>
      <c r="X335" s="247">
        <f t="shared" si="56"/>
        <v>60</v>
      </c>
    </row>
    <row r="336" spans="1:24" s="235" customFormat="1" ht="18.75" x14ac:dyDescent="0.3">
      <c r="A336" s="754">
        <v>5</v>
      </c>
      <c r="B336" s="755" t="s">
        <v>436</v>
      </c>
      <c r="C336" s="756">
        <v>60300000171</v>
      </c>
      <c r="D336" s="240">
        <v>0.9</v>
      </c>
      <c r="E336" s="187">
        <v>0.01</v>
      </c>
      <c r="F336" s="187">
        <v>0.01</v>
      </c>
      <c r="G336" s="187"/>
      <c r="H336" s="187"/>
      <c r="I336" s="187"/>
      <c r="J336" s="187"/>
      <c r="K336" s="187">
        <v>0.02</v>
      </c>
      <c r="L336" s="187"/>
      <c r="M336" s="187">
        <v>0.02</v>
      </c>
      <c r="N336" s="187"/>
      <c r="O336" s="187">
        <v>0.02</v>
      </c>
      <c r="P336" s="187"/>
      <c r="Q336" s="187">
        <v>0.02</v>
      </c>
      <c r="R336" s="187"/>
      <c r="S336" s="187"/>
      <c r="T336" s="187"/>
      <c r="U336" s="187"/>
      <c r="V336" s="277">
        <f t="shared" si="54"/>
        <v>0.09</v>
      </c>
      <c r="W336" s="246">
        <f t="shared" si="55"/>
        <v>0.99</v>
      </c>
      <c r="X336" s="247">
        <f t="shared" si="56"/>
        <v>60</v>
      </c>
    </row>
    <row r="337" spans="1:24" s="235" customFormat="1" ht="18.75" x14ac:dyDescent="0.3">
      <c r="A337" s="754">
        <v>6</v>
      </c>
      <c r="B337" s="755" t="s">
        <v>437</v>
      </c>
      <c r="C337" s="756">
        <v>51200000905</v>
      </c>
      <c r="D337" s="240">
        <v>0.9</v>
      </c>
      <c r="E337" s="187">
        <v>0.01</v>
      </c>
      <c r="F337" s="187">
        <v>0.01</v>
      </c>
      <c r="G337" s="187"/>
      <c r="H337" s="187"/>
      <c r="I337" s="187"/>
      <c r="J337" s="187"/>
      <c r="K337" s="187">
        <v>0.02</v>
      </c>
      <c r="L337" s="187"/>
      <c r="M337" s="187">
        <v>0.02</v>
      </c>
      <c r="N337" s="187"/>
      <c r="O337" s="187">
        <v>0.02</v>
      </c>
      <c r="P337" s="187"/>
      <c r="Q337" s="187">
        <v>0.02</v>
      </c>
      <c r="R337" s="187"/>
      <c r="S337" s="187">
        <v>0.01</v>
      </c>
      <c r="T337" s="187"/>
      <c r="U337" s="187"/>
      <c r="V337" s="277">
        <f t="shared" si="54"/>
        <v>0.1</v>
      </c>
      <c r="W337" s="246">
        <f t="shared" si="55"/>
        <v>1</v>
      </c>
      <c r="X337" s="247">
        <f t="shared" si="56"/>
        <v>60</v>
      </c>
    </row>
    <row r="338" spans="1:24" s="235" customFormat="1" ht="18.75" x14ac:dyDescent="0.3">
      <c r="A338" s="754">
        <v>7</v>
      </c>
      <c r="B338" s="755" t="s">
        <v>438</v>
      </c>
      <c r="C338" s="756">
        <v>60200000517</v>
      </c>
      <c r="D338" s="240">
        <v>0.9</v>
      </c>
      <c r="E338" s="187">
        <v>0.01</v>
      </c>
      <c r="F338" s="187">
        <v>0.01</v>
      </c>
      <c r="G338" s="187"/>
      <c r="H338" s="187">
        <v>0.02</v>
      </c>
      <c r="I338" s="187"/>
      <c r="J338" s="187"/>
      <c r="K338" s="187">
        <v>0.02</v>
      </c>
      <c r="L338" s="187"/>
      <c r="M338" s="187">
        <v>0</v>
      </c>
      <c r="N338" s="187"/>
      <c r="O338" s="187">
        <v>0.02</v>
      </c>
      <c r="P338" s="187"/>
      <c r="Q338" s="187">
        <v>0.02</v>
      </c>
      <c r="R338" s="187"/>
      <c r="S338" s="187"/>
      <c r="T338" s="187"/>
      <c r="U338" s="187"/>
      <c r="V338" s="277">
        <f t="shared" si="54"/>
        <v>0.09</v>
      </c>
      <c r="W338" s="246">
        <f t="shared" si="55"/>
        <v>0.99</v>
      </c>
      <c r="X338" s="247">
        <f t="shared" si="56"/>
        <v>60</v>
      </c>
    </row>
    <row r="339" spans="1:24" s="235" customFormat="1" ht="18.75" x14ac:dyDescent="0.3">
      <c r="A339" s="754">
        <v>8</v>
      </c>
      <c r="B339" s="755" t="s">
        <v>439</v>
      </c>
      <c r="C339" s="756">
        <v>60200000637</v>
      </c>
      <c r="D339" s="240">
        <v>0.9</v>
      </c>
      <c r="E339" s="187">
        <v>0.01</v>
      </c>
      <c r="F339" s="187">
        <v>0.01</v>
      </c>
      <c r="G339" s="187"/>
      <c r="H339" s="187"/>
      <c r="I339" s="187"/>
      <c r="J339" s="187"/>
      <c r="K339" s="187">
        <v>0.02</v>
      </c>
      <c r="L339" s="187"/>
      <c r="M339" s="187">
        <v>0.02</v>
      </c>
      <c r="N339" s="187"/>
      <c r="O339" s="187">
        <v>0.02</v>
      </c>
      <c r="P339" s="187"/>
      <c r="Q339" s="187">
        <v>0.02</v>
      </c>
      <c r="R339" s="187"/>
      <c r="S339" s="187">
        <v>0.01</v>
      </c>
      <c r="T339" s="187"/>
      <c r="U339" s="187"/>
      <c r="V339" s="277">
        <f t="shared" si="54"/>
        <v>0.1</v>
      </c>
      <c r="W339" s="246">
        <f t="shared" si="55"/>
        <v>1</v>
      </c>
      <c r="X339" s="247">
        <f t="shared" si="56"/>
        <v>60</v>
      </c>
    </row>
    <row r="340" spans="1:24" s="235" customFormat="1" ht="18.75" x14ac:dyDescent="0.3">
      <c r="A340" s="754">
        <v>9</v>
      </c>
      <c r="B340" s="755" t="s">
        <v>440</v>
      </c>
      <c r="C340" s="756">
        <v>71000000507</v>
      </c>
      <c r="D340" s="240">
        <v>0.9</v>
      </c>
      <c r="E340" s="187">
        <v>0.01</v>
      </c>
      <c r="F340" s="187">
        <v>0.01</v>
      </c>
      <c r="G340" s="187"/>
      <c r="H340" s="187"/>
      <c r="I340" s="187"/>
      <c r="J340" s="187"/>
      <c r="K340" s="187">
        <v>0.02</v>
      </c>
      <c r="L340" s="187"/>
      <c r="M340" s="187">
        <v>0.02</v>
      </c>
      <c r="N340" s="187"/>
      <c r="O340" s="187">
        <v>0.02</v>
      </c>
      <c r="P340" s="187"/>
      <c r="Q340" s="187">
        <v>0.02</v>
      </c>
      <c r="R340" s="187"/>
      <c r="S340" s="187"/>
      <c r="T340" s="187"/>
      <c r="U340" s="187"/>
      <c r="V340" s="277">
        <f t="shared" si="54"/>
        <v>0.09</v>
      </c>
      <c r="W340" s="246">
        <f t="shared" si="55"/>
        <v>0.99</v>
      </c>
      <c r="X340" s="247">
        <f t="shared" si="56"/>
        <v>60</v>
      </c>
    </row>
    <row r="341" spans="1:24" s="235" customFormat="1" ht="18.75" x14ac:dyDescent="0.3">
      <c r="A341" s="754">
        <v>10</v>
      </c>
      <c r="B341" s="755" t="s">
        <v>441</v>
      </c>
      <c r="C341" s="756">
        <v>60200000588</v>
      </c>
      <c r="D341" s="240">
        <v>0.9</v>
      </c>
      <c r="E341" s="187">
        <v>0.01</v>
      </c>
      <c r="F341" s="187">
        <v>0.01</v>
      </c>
      <c r="G341" s="187"/>
      <c r="H341" s="187"/>
      <c r="I341" s="187"/>
      <c r="J341" s="187"/>
      <c r="K341" s="187">
        <v>0.02</v>
      </c>
      <c r="L341" s="187"/>
      <c r="M341" s="187">
        <v>0.02</v>
      </c>
      <c r="N341" s="187"/>
      <c r="O341" s="187">
        <v>0.02</v>
      </c>
      <c r="P341" s="187">
        <v>0.01</v>
      </c>
      <c r="Q341" s="187">
        <v>0.02</v>
      </c>
      <c r="R341" s="187"/>
      <c r="S341" s="187"/>
      <c r="T341" s="187"/>
      <c r="U341" s="187"/>
      <c r="V341" s="277">
        <f t="shared" si="54"/>
        <v>0.1</v>
      </c>
      <c r="W341" s="246">
        <f t="shared" si="55"/>
        <v>1</v>
      </c>
      <c r="X341" s="247">
        <f t="shared" si="56"/>
        <v>60</v>
      </c>
    </row>
    <row r="342" spans="1:24" s="235" customFormat="1" ht="18.75" x14ac:dyDescent="0.3">
      <c r="A342" s="754">
        <v>11</v>
      </c>
      <c r="B342" s="755" t="s">
        <v>442</v>
      </c>
      <c r="C342" s="756">
        <v>60300000115</v>
      </c>
      <c r="D342" s="240">
        <v>0.9</v>
      </c>
      <c r="E342" s="187">
        <v>0.01</v>
      </c>
      <c r="F342" s="187">
        <v>0.01</v>
      </c>
      <c r="G342" s="187"/>
      <c r="H342" s="187">
        <v>0.02</v>
      </c>
      <c r="I342" s="187"/>
      <c r="J342" s="187"/>
      <c r="K342" s="187">
        <v>0.02</v>
      </c>
      <c r="L342" s="187"/>
      <c r="M342" s="187">
        <v>0.02</v>
      </c>
      <c r="N342" s="187"/>
      <c r="O342" s="187">
        <v>0.02</v>
      </c>
      <c r="P342" s="187"/>
      <c r="Q342" s="187">
        <v>0.02</v>
      </c>
      <c r="R342" s="187"/>
      <c r="S342" s="187">
        <v>0.01</v>
      </c>
      <c r="T342" s="187"/>
      <c r="U342" s="187"/>
      <c r="V342" s="277">
        <f t="shared" si="54"/>
        <v>0.1</v>
      </c>
      <c r="W342" s="246">
        <f t="shared" si="55"/>
        <v>1</v>
      </c>
      <c r="X342" s="247">
        <f t="shared" si="56"/>
        <v>60</v>
      </c>
    </row>
    <row r="343" spans="1:24" s="235" customFormat="1" ht="18.75" x14ac:dyDescent="0.3">
      <c r="A343" s="754">
        <v>12</v>
      </c>
      <c r="B343" s="755" t="s">
        <v>443</v>
      </c>
      <c r="C343" s="756">
        <v>60300000125</v>
      </c>
      <c r="D343" s="240">
        <v>0.9</v>
      </c>
      <c r="E343" s="187">
        <v>0.01</v>
      </c>
      <c r="F343" s="187">
        <v>0.01</v>
      </c>
      <c r="G343" s="187"/>
      <c r="H343" s="187"/>
      <c r="I343" s="187"/>
      <c r="J343" s="187"/>
      <c r="K343" s="187">
        <v>0.02</v>
      </c>
      <c r="L343" s="187"/>
      <c r="M343" s="187">
        <v>0</v>
      </c>
      <c r="N343" s="187"/>
      <c r="O343" s="187">
        <v>0.02</v>
      </c>
      <c r="P343" s="187"/>
      <c r="Q343" s="187"/>
      <c r="R343" s="187"/>
      <c r="S343" s="187">
        <v>0.01</v>
      </c>
      <c r="T343" s="187"/>
      <c r="U343" s="187"/>
      <c r="V343" s="277">
        <f t="shared" si="54"/>
        <v>7.0000000000000007E-2</v>
      </c>
      <c r="W343" s="246">
        <f t="shared" si="55"/>
        <v>0.97</v>
      </c>
      <c r="X343" s="247">
        <f t="shared" si="56"/>
        <v>60</v>
      </c>
    </row>
    <row r="344" spans="1:24" s="235" customFormat="1" ht="18.75" x14ac:dyDescent="0.3">
      <c r="A344" s="754">
        <v>13</v>
      </c>
      <c r="B344" s="755" t="s">
        <v>444</v>
      </c>
      <c r="C344" s="756">
        <v>81000000906</v>
      </c>
      <c r="D344" s="240">
        <v>0.9</v>
      </c>
      <c r="E344" s="187">
        <v>0.01</v>
      </c>
      <c r="F344" s="187">
        <v>0.01</v>
      </c>
      <c r="G344" s="187"/>
      <c r="H344" s="187">
        <v>0.02</v>
      </c>
      <c r="I344" s="187"/>
      <c r="J344" s="187"/>
      <c r="K344" s="187">
        <v>0.02</v>
      </c>
      <c r="L344" s="187"/>
      <c r="M344" s="187">
        <v>0.02</v>
      </c>
      <c r="N344" s="187"/>
      <c r="O344" s="187">
        <v>0.02</v>
      </c>
      <c r="P344" s="187"/>
      <c r="Q344" s="187"/>
      <c r="R344" s="187"/>
      <c r="S344" s="187"/>
      <c r="T344" s="187"/>
      <c r="U344" s="187"/>
      <c r="V344" s="277">
        <f t="shared" si="54"/>
        <v>7.0000000000000007E-2</v>
      </c>
      <c r="W344" s="246">
        <f t="shared" si="55"/>
        <v>0.97</v>
      </c>
      <c r="X344" s="247">
        <f t="shared" si="56"/>
        <v>60</v>
      </c>
    </row>
    <row r="345" spans="1:24" s="235" customFormat="1" ht="18.75" x14ac:dyDescent="0.25">
      <c r="A345" s="754">
        <v>14</v>
      </c>
      <c r="B345" s="755" t="s">
        <v>250</v>
      </c>
      <c r="C345" s="757">
        <v>91100000289</v>
      </c>
      <c r="D345" s="240">
        <v>0.9</v>
      </c>
      <c r="E345" s="187">
        <v>0</v>
      </c>
      <c r="F345" s="187">
        <v>0.01</v>
      </c>
      <c r="G345" s="187"/>
      <c r="H345" s="187"/>
      <c r="I345" s="187"/>
      <c r="J345" s="187"/>
      <c r="K345" s="187">
        <v>0.02</v>
      </c>
      <c r="L345" s="187"/>
      <c r="M345" s="187">
        <v>0</v>
      </c>
      <c r="N345" s="187">
        <v>0.02</v>
      </c>
      <c r="O345" s="187">
        <v>0</v>
      </c>
      <c r="P345" s="187"/>
      <c r="Q345" s="187"/>
      <c r="R345" s="187"/>
      <c r="S345" s="187"/>
      <c r="T345" s="187"/>
      <c r="U345" s="187"/>
      <c r="V345" s="277">
        <f t="shared" si="54"/>
        <v>0.05</v>
      </c>
      <c r="W345" s="246">
        <f t="shared" si="55"/>
        <v>0.95000000000000007</v>
      </c>
      <c r="X345" s="247">
        <f t="shared" si="56"/>
        <v>60</v>
      </c>
    </row>
    <row r="346" spans="1:24" s="235" customFormat="1" ht="15.75" x14ac:dyDescent="0.25">
      <c r="A346" s="449" t="s">
        <v>445</v>
      </c>
      <c r="B346" s="732" t="s">
        <v>446</v>
      </c>
      <c r="C346" s="733"/>
      <c r="D346" s="234"/>
      <c r="F346" s="236"/>
      <c r="G346" s="236"/>
      <c r="H346" s="236"/>
      <c r="I346" s="236"/>
      <c r="J346" s="236"/>
      <c r="K346" s="236"/>
      <c r="L346" s="236"/>
      <c r="M346" s="236"/>
      <c r="N346" s="236"/>
      <c r="O346" s="236"/>
      <c r="P346" s="236"/>
      <c r="Q346" s="236"/>
      <c r="R346" s="236"/>
      <c r="S346" s="236"/>
      <c r="T346" s="236"/>
      <c r="U346" s="236"/>
    </row>
    <row r="347" spans="1:24" s="235" customFormat="1" ht="16.5" x14ac:dyDescent="0.25">
      <c r="A347" s="366" t="s">
        <v>16</v>
      </c>
      <c r="B347" s="734" t="s">
        <v>82</v>
      </c>
      <c r="C347" s="378">
        <v>80600000693</v>
      </c>
      <c r="D347" s="240">
        <v>0.9</v>
      </c>
      <c r="E347" s="187"/>
      <c r="F347" s="187">
        <v>0.01</v>
      </c>
      <c r="G347" s="187"/>
      <c r="H347" s="187">
        <v>2.5000000000000001E-2</v>
      </c>
      <c r="I347" s="187"/>
      <c r="J347" s="187"/>
      <c r="K347" s="187">
        <v>0.02</v>
      </c>
      <c r="L347" s="187"/>
      <c r="M347" s="187"/>
      <c r="N347" s="187"/>
      <c r="O347" s="187">
        <v>0.01</v>
      </c>
      <c r="P347" s="187"/>
      <c r="Q347" s="187"/>
      <c r="R347" s="187"/>
      <c r="S347" s="187"/>
      <c r="T347" s="187"/>
      <c r="U347" s="187"/>
      <c r="V347" s="277">
        <f>IF(SUM(E347:N347)&gt;5%,5%,SUM(E347:N347))+IF(SUM(O347:U347)&gt;5%,5%,SUM(O347:U347))</f>
        <v>6.0000000000000005E-2</v>
      </c>
      <c r="W347" s="246">
        <f>D347+V347</f>
        <v>0.96000000000000008</v>
      </c>
      <c r="X347" s="247">
        <f>IF(95%&lt;=W347,60,IF(AND(90%&lt;=W347,W347&lt;95%),50,IF(AND(80%&lt;=W347,W347&lt;90%),40,IF(AND(75%&lt;=W347,W347&lt;80%),30,IF(AND(70%&lt;=W347,W347&lt;75%),20,IF(W347&lt;70%,0,""))))))</f>
        <v>60</v>
      </c>
    </row>
    <row r="348" spans="1:24" s="235" customFormat="1" ht="16.5" x14ac:dyDescent="0.25">
      <c r="A348" s="366" t="s">
        <v>17</v>
      </c>
      <c r="B348" s="735" t="s">
        <v>336</v>
      </c>
      <c r="C348" s="378">
        <v>90400000056</v>
      </c>
      <c r="D348" s="240">
        <v>0.9</v>
      </c>
      <c r="E348" s="187">
        <v>0.01</v>
      </c>
      <c r="F348" s="187"/>
      <c r="G348" s="187"/>
      <c r="H348" s="187"/>
      <c r="I348" s="187"/>
      <c r="J348" s="187"/>
      <c r="K348" s="187">
        <v>0.02</v>
      </c>
      <c r="L348" s="187"/>
      <c r="M348" s="187"/>
      <c r="N348" s="187"/>
      <c r="O348" s="187"/>
      <c r="P348" s="187"/>
      <c r="Q348" s="187"/>
      <c r="R348" s="187"/>
      <c r="S348" s="187"/>
      <c r="T348" s="187"/>
      <c r="U348" s="187"/>
      <c r="V348" s="277">
        <f>IF(SUM(E348:N348)&gt;5%,5%,SUM(E348:N348))+IF(SUM(O348:U348)&gt;5%,5%,SUM(O348:U348))</f>
        <v>0.03</v>
      </c>
      <c r="W348" s="246">
        <f>D348+V348</f>
        <v>0.93</v>
      </c>
      <c r="X348" s="247">
        <f t="shared" ref="X348" si="57">IF(95%&lt;=W348,60,IF(AND(90%&lt;=W348,W348&lt;95%),50,IF(AND(80%&lt;=W348,W348&lt;90%),40,IF(AND(75%&lt;=W348,W348&lt;80%),30,IF(AND(70%&lt;=W348,W348&lt;75%),20,IF(W348&lt;70%,0,""))))))</f>
        <v>50</v>
      </c>
    </row>
    <row r="349" spans="1:24" ht="15.75" x14ac:dyDescent="0.25">
      <c r="G349" s="477"/>
      <c r="H349" s="477"/>
      <c r="I349" s="477"/>
      <c r="J349" s="477"/>
      <c r="K349" s="477"/>
      <c r="L349" s="477"/>
      <c r="M349" s="477"/>
      <c r="N349" s="477"/>
      <c r="O349" s="477"/>
      <c r="P349" s="477"/>
      <c r="Q349" s="477"/>
      <c r="R349" s="477"/>
      <c r="S349" s="477"/>
      <c r="T349" s="477"/>
      <c r="U349" s="477"/>
      <c r="V349" s="477"/>
      <c r="W349" s="477"/>
      <c r="X349" s="477"/>
    </row>
  </sheetData>
  <mergeCells count="19">
    <mergeCell ref="G34:X34"/>
    <mergeCell ref="G349:X349"/>
    <mergeCell ref="V6:V7"/>
    <mergeCell ref="B53:X53"/>
    <mergeCell ref="B98:G98"/>
    <mergeCell ref="B115:H115"/>
    <mergeCell ref="B204:I204"/>
    <mergeCell ref="A1:F1"/>
    <mergeCell ref="A3:X3"/>
    <mergeCell ref="A4:X4"/>
    <mergeCell ref="A5:A7"/>
    <mergeCell ref="B5:B7"/>
    <mergeCell ref="D5:D7"/>
    <mergeCell ref="E5:V5"/>
    <mergeCell ref="W5:W7"/>
    <mergeCell ref="X5:X7"/>
    <mergeCell ref="C5:C7"/>
    <mergeCell ref="O6:U6"/>
    <mergeCell ref="E6:N6"/>
  </mergeCells>
  <pageMargins left="0.32" right="0.27" top="0.36" bottom="0.42" header="0.2" footer="0.2"/>
  <pageSetup paperSize="9" scale="95" orientation="landscape" verticalDpi="4294967295"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X68"/>
  <sheetViews>
    <sheetView tabSelected="1" zoomScale="80" zoomScaleNormal="80" workbookViewId="0">
      <selection activeCell="V8" sqref="V8"/>
    </sheetView>
  </sheetViews>
  <sheetFormatPr defaultRowHeight="15" x14ac:dyDescent="0.25"/>
  <cols>
    <col min="1" max="1" width="5.28515625" style="95" customWidth="1"/>
    <col min="2" max="2" width="28.28515625" style="95" customWidth="1"/>
    <col min="3" max="3" width="17.85546875" style="95" customWidth="1"/>
    <col min="4" max="4" width="13.28515625" style="97" customWidth="1"/>
    <col min="5" max="10" width="7.42578125" style="95" customWidth="1"/>
    <col min="11" max="14" width="7.42578125" style="107" customWidth="1"/>
    <col min="15" max="21" width="6.85546875" style="107" customWidth="1"/>
    <col min="22" max="22" width="8" style="95" customWidth="1"/>
    <col min="23" max="23" width="9.140625" style="95" customWidth="1"/>
    <col min="24" max="24" width="7.5703125" style="95" customWidth="1"/>
    <col min="25" max="256" width="9.140625" style="95"/>
    <col min="257" max="257" width="5.28515625" style="95" customWidth="1"/>
    <col min="258" max="258" width="28.28515625" style="95" customWidth="1"/>
    <col min="259" max="259" width="17.85546875" style="95" customWidth="1"/>
    <col min="260" max="260" width="13.28515625" style="95" customWidth="1"/>
    <col min="261" max="270" width="7.42578125" style="95" customWidth="1"/>
    <col min="271" max="277" width="6.85546875" style="95"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28.28515625" style="95" customWidth="1"/>
    <col min="515" max="515" width="17.85546875" style="95" customWidth="1"/>
    <col min="516" max="516" width="13.28515625" style="95" customWidth="1"/>
    <col min="517" max="526" width="7.42578125" style="95" customWidth="1"/>
    <col min="527" max="533" width="6.85546875" style="95"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28.28515625" style="95" customWidth="1"/>
    <col min="771" max="771" width="17.85546875" style="95" customWidth="1"/>
    <col min="772" max="772" width="13.28515625" style="95" customWidth="1"/>
    <col min="773" max="782" width="7.42578125" style="95" customWidth="1"/>
    <col min="783" max="789" width="6.85546875" style="95"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28.28515625" style="95" customWidth="1"/>
    <col min="1027" max="1027" width="17.85546875" style="95" customWidth="1"/>
    <col min="1028" max="1028" width="13.28515625" style="95" customWidth="1"/>
    <col min="1029" max="1038" width="7.42578125" style="95" customWidth="1"/>
    <col min="1039" max="1045" width="6.85546875" style="95"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28.28515625" style="95" customWidth="1"/>
    <col min="1283" max="1283" width="17.85546875" style="95" customWidth="1"/>
    <col min="1284" max="1284" width="13.28515625" style="95" customWidth="1"/>
    <col min="1285" max="1294" width="7.42578125" style="95" customWidth="1"/>
    <col min="1295" max="1301" width="6.85546875" style="95"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28.28515625" style="95" customWidth="1"/>
    <col min="1539" max="1539" width="17.85546875" style="95" customWidth="1"/>
    <col min="1540" max="1540" width="13.28515625" style="95" customWidth="1"/>
    <col min="1541" max="1550" width="7.42578125" style="95" customWidth="1"/>
    <col min="1551" max="1557" width="6.85546875" style="95"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28.28515625" style="95" customWidth="1"/>
    <col min="1795" max="1795" width="17.85546875" style="95" customWidth="1"/>
    <col min="1796" max="1796" width="13.28515625" style="95" customWidth="1"/>
    <col min="1797" max="1806" width="7.42578125" style="95" customWidth="1"/>
    <col min="1807" max="1813" width="6.85546875" style="95"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28.28515625" style="95" customWidth="1"/>
    <col min="2051" max="2051" width="17.85546875" style="95" customWidth="1"/>
    <col min="2052" max="2052" width="13.28515625" style="95" customWidth="1"/>
    <col min="2053" max="2062" width="7.42578125" style="95" customWidth="1"/>
    <col min="2063" max="2069" width="6.85546875" style="95"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28.28515625" style="95" customWidth="1"/>
    <col min="2307" max="2307" width="17.85546875" style="95" customWidth="1"/>
    <col min="2308" max="2308" width="13.28515625" style="95" customWidth="1"/>
    <col min="2309" max="2318" width="7.42578125" style="95" customWidth="1"/>
    <col min="2319" max="2325" width="6.85546875" style="95"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28.28515625" style="95" customWidth="1"/>
    <col min="2563" max="2563" width="17.85546875" style="95" customWidth="1"/>
    <col min="2564" max="2564" width="13.28515625" style="95" customWidth="1"/>
    <col min="2565" max="2574" width="7.42578125" style="95" customWidth="1"/>
    <col min="2575" max="2581" width="6.85546875" style="95"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28.28515625" style="95" customWidth="1"/>
    <col min="2819" max="2819" width="17.85546875" style="95" customWidth="1"/>
    <col min="2820" max="2820" width="13.28515625" style="95" customWidth="1"/>
    <col min="2821" max="2830" width="7.42578125" style="95" customWidth="1"/>
    <col min="2831" max="2837" width="6.85546875" style="95"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28.28515625" style="95" customWidth="1"/>
    <col min="3075" max="3075" width="17.85546875" style="95" customWidth="1"/>
    <col min="3076" max="3076" width="13.28515625" style="95" customWidth="1"/>
    <col min="3077" max="3086" width="7.42578125" style="95" customWidth="1"/>
    <col min="3087" max="3093" width="6.85546875" style="95"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28.28515625" style="95" customWidth="1"/>
    <col min="3331" max="3331" width="17.85546875" style="95" customWidth="1"/>
    <col min="3332" max="3332" width="13.28515625" style="95" customWidth="1"/>
    <col min="3333" max="3342" width="7.42578125" style="95" customWidth="1"/>
    <col min="3343" max="3349" width="6.85546875" style="95"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28.28515625" style="95" customWidth="1"/>
    <col min="3587" max="3587" width="17.85546875" style="95" customWidth="1"/>
    <col min="3588" max="3588" width="13.28515625" style="95" customWidth="1"/>
    <col min="3589" max="3598" width="7.42578125" style="95" customWidth="1"/>
    <col min="3599" max="3605" width="6.85546875" style="95"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28.28515625" style="95" customWidth="1"/>
    <col min="3843" max="3843" width="17.85546875" style="95" customWidth="1"/>
    <col min="3844" max="3844" width="13.28515625" style="95" customWidth="1"/>
    <col min="3845" max="3854" width="7.42578125" style="95" customWidth="1"/>
    <col min="3855" max="3861" width="6.85546875" style="95"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28.28515625" style="95" customWidth="1"/>
    <col min="4099" max="4099" width="17.85546875" style="95" customWidth="1"/>
    <col min="4100" max="4100" width="13.28515625" style="95" customWidth="1"/>
    <col min="4101" max="4110" width="7.42578125" style="95" customWidth="1"/>
    <col min="4111" max="4117" width="6.85546875" style="95"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28.28515625" style="95" customWidth="1"/>
    <col min="4355" max="4355" width="17.85546875" style="95" customWidth="1"/>
    <col min="4356" max="4356" width="13.28515625" style="95" customWidth="1"/>
    <col min="4357" max="4366" width="7.42578125" style="95" customWidth="1"/>
    <col min="4367" max="4373" width="6.85546875" style="95"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28.28515625" style="95" customWidth="1"/>
    <col min="4611" max="4611" width="17.85546875" style="95" customWidth="1"/>
    <col min="4612" max="4612" width="13.28515625" style="95" customWidth="1"/>
    <col min="4613" max="4622" width="7.42578125" style="95" customWidth="1"/>
    <col min="4623" max="4629" width="6.85546875" style="95"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28.28515625" style="95" customWidth="1"/>
    <col min="4867" max="4867" width="17.85546875" style="95" customWidth="1"/>
    <col min="4868" max="4868" width="13.28515625" style="95" customWidth="1"/>
    <col min="4869" max="4878" width="7.42578125" style="95" customWidth="1"/>
    <col min="4879" max="4885" width="6.85546875" style="95"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28.28515625" style="95" customWidth="1"/>
    <col min="5123" max="5123" width="17.85546875" style="95" customWidth="1"/>
    <col min="5124" max="5124" width="13.28515625" style="95" customWidth="1"/>
    <col min="5125" max="5134" width="7.42578125" style="95" customWidth="1"/>
    <col min="5135" max="5141" width="6.85546875" style="95"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28.28515625" style="95" customWidth="1"/>
    <col min="5379" max="5379" width="17.85546875" style="95" customWidth="1"/>
    <col min="5380" max="5380" width="13.28515625" style="95" customWidth="1"/>
    <col min="5381" max="5390" width="7.42578125" style="95" customWidth="1"/>
    <col min="5391" max="5397" width="6.85546875" style="95"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28.28515625" style="95" customWidth="1"/>
    <col min="5635" max="5635" width="17.85546875" style="95" customWidth="1"/>
    <col min="5636" max="5636" width="13.28515625" style="95" customWidth="1"/>
    <col min="5637" max="5646" width="7.42578125" style="95" customWidth="1"/>
    <col min="5647" max="5653" width="6.85546875" style="95"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28.28515625" style="95" customWidth="1"/>
    <col min="5891" max="5891" width="17.85546875" style="95" customWidth="1"/>
    <col min="5892" max="5892" width="13.28515625" style="95" customWidth="1"/>
    <col min="5893" max="5902" width="7.42578125" style="95" customWidth="1"/>
    <col min="5903" max="5909" width="6.85546875" style="95"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28.28515625" style="95" customWidth="1"/>
    <col min="6147" max="6147" width="17.85546875" style="95" customWidth="1"/>
    <col min="6148" max="6148" width="13.28515625" style="95" customWidth="1"/>
    <col min="6149" max="6158" width="7.42578125" style="95" customWidth="1"/>
    <col min="6159" max="6165" width="6.85546875" style="95"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28.28515625" style="95" customWidth="1"/>
    <col min="6403" max="6403" width="17.85546875" style="95" customWidth="1"/>
    <col min="6404" max="6404" width="13.28515625" style="95" customWidth="1"/>
    <col min="6405" max="6414" width="7.42578125" style="95" customWidth="1"/>
    <col min="6415" max="6421" width="6.85546875" style="95"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28.28515625" style="95" customWidth="1"/>
    <col min="6659" max="6659" width="17.85546875" style="95" customWidth="1"/>
    <col min="6660" max="6660" width="13.28515625" style="95" customWidth="1"/>
    <col min="6661" max="6670" width="7.42578125" style="95" customWidth="1"/>
    <col min="6671" max="6677" width="6.85546875" style="95"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28.28515625" style="95" customWidth="1"/>
    <col min="6915" max="6915" width="17.85546875" style="95" customWidth="1"/>
    <col min="6916" max="6916" width="13.28515625" style="95" customWidth="1"/>
    <col min="6917" max="6926" width="7.42578125" style="95" customWidth="1"/>
    <col min="6927" max="6933" width="6.85546875" style="95"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28.28515625" style="95" customWidth="1"/>
    <col min="7171" max="7171" width="17.85546875" style="95" customWidth="1"/>
    <col min="7172" max="7172" width="13.28515625" style="95" customWidth="1"/>
    <col min="7173" max="7182" width="7.42578125" style="95" customWidth="1"/>
    <col min="7183" max="7189" width="6.85546875" style="95"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28.28515625" style="95" customWidth="1"/>
    <col min="7427" max="7427" width="17.85546875" style="95" customWidth="1"/>
    <col min="7428" max="7428" width="13.28515625" style="95" customWidth="1"/>
    <col min="7429" max="7438" width="7.42578125" style="95" customWidth="1"/>
    <col min="7439" max="7445" width="6.85546875" style="95"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28.28515625" style="95" customWidth="1"/>
    <col min="7683" max="7683" width="17.85546875" style="95" customWidth="1"/>
    <col min="7684" max="7684" width="13.28515625" style="95" customWidth="1"/>
    <col min="7685" max="7694" width="7.42578125" style="95" customWidth="1"/>
    <col min="7695" max="7701" width="6.85546875" style="95"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28.28515625" style="95" customWidth="1"/>
    <col min="7939" max="7939" width="17.85546875" style="95" customWidth="1"/>
    <col min="7940" max="7940" width="13.28515625" style="95" customWidth="1"/>
    <col min="7941" max="7950" width="7.42578125" style="95" customWidth="1"/>
    <col min="7951" max="7957" width="6.85546875" style="95"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28.28515625" style="95" customWidth="1"/>
    <col min="8195" max="8195" width="17.85546875" style="95" customWidth="1"/>
    <col min="8196" max="8196" width="13.28515625" style="95" customWidth="1"/>
    <col min="8197" max="8206" width="7.42578125" style="95" customWidth="1"/>
    <col min="8207" max="8213" width="6.85546875" style="95"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28.28515625" style="95" customWidth="1"/>
    <col min="8451" max="8451" width="17.85546875" style="95" customWidth="1"/>
    <col min="8452" max="8452" width="13.28515625" style="95" customWidth="1"/>
    <col min="8453" max="8462" width="7.42578125" style="95" customWidth="1"/>
    <col min="8463" max="8469" width="6.85546875" style="95"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28.28515625" style="95" customWidth="1"/>
    <col min="8707" max="8707" width="17.85546875" style="95" customWidth="1"/>
    <col min="8708" max="8708" width="13.28515625" style="95" customWidth="1"/>
    <col min="8709" max="8718" width="7.42578125" style="95" customWidth="1"/>
    <col min="8719" max="8725" width="6.85546875" style="95"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28.28515625" style="95" customWidth="1"/>
    <col min="8963" max="8963" width="17.85546875" style="95" customWidth="1"/>
    <col min="8964" max="8964" width="13.28515625" style="95" customWidth="1"/>
    <col min="8965" max="8974" width="7.42578125" style="95" customWidth="1"/>
    <col min="8975" max="8981" width="6.85546875" style="95"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28.28515625" style="95" customWidth="1"/>
    <col min="9219" max="9219" width="17.85546875" style="95" customWidth="1"/>
    <col min="9220" max="9220" width="13.28515625" style="95" customWidth="1"/>
    <col min="9221" max="9230" width="7.42578125" style="95" customWidth="1"/>
    <col min="9231" max="9237" width="6.85546875" style="95"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28.28515625" style="95" customWidth="1"/>
    <col min="9475" max="9475" width="17.85546875" style="95" customWidth="1"/>
    <col min="9476" max="9476" width="13.28515625" style="95" customWidth="1"/>
    <col min="9477" max="9486" width="7.42578125" style="95" customWidth="1"/>
    <col min="9487" max="9493" width="6.85546875" style="95"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28.28515625" style="95" customWidth="1"/>
    <col min="9731" max="9731" width="17.85546875" style="95" customWidth="1"/>
    <col min="9732" max="9732" width="13.28515625" style="95" customWidth="1"/>
    <col min="9733" max="9742" width="7.42578125" style="95" customWidth="1"/>
    <col min="9743" max="9749" width="6.85546875" style="95"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28.28515625" style="95" customWidth="1"/>
    <col min="9987" max="9987" width="17.85546875" style="95" customWidth="1"/>
    <col min="9988" max="9988" width="13.28515625" style="95" customWidth="1"/>
    <col min="9989" max="9998" width="7.42578125" style="95" customWidth="1"/>
    <col min="9999" max="10005" width="6.85546875" style="95"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28.28515625" style="95" customWidth="1"/>
    <col min="10243" max="10243" width="17.85546875" style="95" customWidth="1"/>
    <col min="10244" max="10244" width="13.28515625" style="95" customWidth="1"/>
    <col min="10245" max="10254" width="7.42578125" style="95" customWidth="1"/>
    <col min="10255" max="10261" width="6.85546875" style="95"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28.28515625" style="95" customWidth="1"/>
    <col min="10499" max="10499" width="17.85546875" style="95" customWidth="1"/>
    <col min="10500" max="10500" width="13.28515625" style="95" customWidth="1"/>
    <col min="10501" max="10510" width="7.42578125" style="95" customWidth="1"/>
    <col min="10511" max="10517" width="6.85546875" style="95"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28.28515625" style="95" customWidth="1"/>
    <col min="10755" max="10755" width="17.85546875" style="95" customWidth="1"/>
    <col min="10756" max="10756" width="13.28515625" style="95" customWidth="1"/>
    <col min="10757" max="10766" width="7.42578125" style="95" customWidth="1"/>
    <col min="10767" max="10773" width="6.85546875" style="95"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28.28515625" style="95" customWidth="1"/>
    <col min="11011" max="11011" width="17.85546875" style="95" customWidth="1"/>
    <col min="11012" max="11012" width="13.28515625" style="95" customWidth="1"/>
    <col min="11013" max="11022" width="7.42578125" style="95" customWidth="1"/>
    <col min="11023" max="11029" width="6.85546875" style="95"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28.28515625" style="95" customWidth="1"/>
    <col min="11267" max="11267" width="17.85546875" style="95" customWidth="1"/>
    <col min="11268" max="11268" width="13.28515625" style="95" customWidth="1"/>
    <col min="11269" max="11278" width="7.42578125" style="95" customWidth="1"/>
    <col min="11279" max="11285" width="6.85546875" style="95"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28.28515625" style="95" customWidth="1"/>
    <col min="11523" max="11523" width="17.85546875" style="95" customWidth="1"/>
    <col min="11524" max="11524" width="13.28515625" style="95" customWidth="1"/>
    <col min="11525" max="11534" width="7.42578125" style="95" customWidth="1"/>
    <col min="11535" max="11541" width="6.85546875" style="95"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28.28515625" style="95" customWidth="1"/>
    <col min="11779" max="11779" width="17.85546875" style="95" customWidth="1"/>
    <col min="11780" max="11780" width="13.28515625" style="95" customWidth="1"/>
    <col min="11781" max="11790" width="7.42578125" style="95" customWidth="1"/>
    <col min="11791" max="11797" width="6.85546875" style="95"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28.28515625" style="95" customWidth="1"/>
    <col min="12035" max="12035" width="17.85546875" style="95" customWidth="1"/>
    <col min="12036" max="12036" width="13.28515625" style="95" customWidth="1"/>
    <col min="12037" max="12046" width="7.42578125" style="95" customWidth="1"/>
    <col min="12047" max="12053" width="6.85546875" style="95"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28.28515625" style="95" customWidth="1"/>
    <col min="12291" max="12291" width="17.85546875" style="95" customWidth="1"/>
    <col min="12292" max="12292" width="13.28515625" style="95" customWidth="1"/>
    <col min="12293" max="12302" width="7.42578125" style="95" customWidth="1"/>
    <col min="12303" max="12309" width="6.85546875" style="95"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28.28515625" style="95" customWidth="1"/>
    <col min="12547" max="12547" width="17.85546875" style="95" customWidth="1"/>
    <col min="12548" max="12548" width="13.28515625" style="95" customWidth="1"/>
    <col min="12549" max="12558" width="7.42578125" style="95" customWidth="1"/>
    <col min="12559" max="12565" width="6.85546875" style="95"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28.28515625" style="95" customWidth="1"/>
    <col min="12803" max="12803" width="17.85546875" style="95" customWidth="1"/>
    <col min="12804" max="12804" width="13.28515625" style="95" customWidth="1"/>
    <col min="12805" max="12814" width="7.42578125" style="95" customWidth="1"/>
    <col min="12815" max="12821" width="6.85546875" style="95"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28.28515625" style="95" customWidth="1"/>
    <col min="13059" max="13059" width="17.85546875" style="95" customWidth="1"/>
    <col min="13060" max="13060" width="13.28515625" style="95" customWidth="1"/>
    <col min="13061" max="13070" width="7.42578125" style="95" customWidth="1"/>
    <col min="13071" max="13077" width="6.85546875" style="95"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28.28515625" style="95" customWidth="1"/>
    <col min="13315" max="13315" width="17.85546875" style="95" customWidth="1"/>
    <col min="13316" max="13316" width="13.28515625" style="95" customWidth="1"/>
    <col min="13317" max="13326" width="7.42578125" style="95" customWidth="1"/>
    <col min="13327" max="13333" width="6.85546875" style="95"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28.28515625" style="95" customWidth="1"/>
    <col min="13571" max="13571" width="17.85546875" style="95" customWidth="1"/>
    <col min="13572" max="13572" width="13.28515625" style="95" customWidth="1"/>
    <col min="13573" max="13582" width="7.42578125" style="95" customWidth="1"/>
    <col min="13583" max="13589" width="6.85546875" style="95"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28.28515625" style="95" customWidth="1"/>
    <col min="13827" max="13827" width="17.85546875" style="95" customWidth="1"/>
    <col min="13828" max="13828" width="13.28515625" style="95" customWidth="1"/>
    <col min="13829" max="13838" width="7.42578125" style="95" customWidth="1"/>
    <col min="13839" max="13845" width="6.85546875" style="95"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28.28515625" style="95" customWidth="1"/>
    <col min="14083" max="14083" width="17.85546875" style="95" customWidth="1"/>
    <col min="14084" max="14084" width="13.28515625" style="95" customWidth="1"/>
    <col min="14085" max="14094" width="7.42578125" style="95" customWidth="1"/>
    <col min="14095" max="14101" width="6.85546875" style="95"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28.28515625" style="95" customWidth="1"/>
    <col min="14339" max="14339" width="17.85546875" style="95" customWidth="1"/>
    <col min="14340" max="14340" width="13.28515625" style="95" customWidth="1"/>
    <col min="14341" max="14350" width="7.42578125" style="95" customWidth="1"/>
    <col min="14351" max="14357" width="6.85546875" style="95"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28.28515625" style="95" customWidth="1"/>
    <col min="14595" max="14595" width="17.85546875" style="95" customWidth="1"/>
    <col min="14596" max="14596" width="13.28515625" style="95" customWidth="1"/>
    <col min="14597" max="14606" width="7.42578125" style="95" customWidth="1"/>
    <col min="14607" max="14613" width="6.85546875" style="95"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28.28515625" style="95" customWidth="1"/>
    <col min="14851" max="14851" width="17.85546875" style="95" customWidth="1"/>
    <col min="14852" max="14852" width="13.28515625" style="95" customWidth="1"/>
    <col min="14853" max="14862" width="7.42578125" style="95" customWidth="1"/>
    <col min="14863" max="14869" width="6.85546875" style="95"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28.28515625" style="95" customWidth="1"/>
    <col min="15107" max="15107" width="17.85546875" style="95" customWidth="1"/>
    <col min="15108" max="15108" width="13.28515625" style="95" customWidth="1"/>
    <col min="15109" max="15118" width="7.42578125" style="95" customWidth="1"/>
    <col min="15119" max="15125" width="6.85546875" style="95"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28.28515625" style="95" customWidth="1"/>
    <col min="15363" max="15363" width="17.85546875" style="95" customWidth="1"/>
    <col min="15364" max="15364" width="13.28515625" style="95" customWidth="1"/>
    <col min="15365" max="15374" width="7.42578125" style="95" customWidth="1"/>
    <col min="15375" max="15381" width="6.85546875" style="95"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28.28515625" style="95" customWidth="1"/>
    <col min="15619" max="15619" width="17.85546875" style="95" customWidth="1"/>
    <col min="15620" max="15620" width="13.28515625" style="95" customWidth="1"/>
    <col min="15621" max="15630" width="7.42578125" style="95" customWidth="1"/>
    <col min="15631" max="15637" width="6.85546875" style="95"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28.28515625" style="95" customWidth="1"/>
    <col min="15875" max="15875" width="17.85546875" style="95" customWidth="1"/>
    <col min="15876" max="15876" width="13.28515625" style="95" customWidth="1"/>
    <col min="15877" max="15886" width="7.42578125" style="95" customWidth="1"/>
    <col min="15887" max="15893" width="6.85546875" style="95"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28.28515625" style="95" customWidth="1"/>
    <col min="16131" max="16131" width="17.85546875" style="95" customWidth="1"/>
    <col min="16132" max="16132" width="13.28515625" style="95" customWidth="1"/>
    <col min="16133" max="16142" width="7.42578125" style="95" customWidth="1"/>
    <col min="16143" max="16149" width="6.85546875" style="95" customWidth="1"/>
    <col min="16150" max="16150" width="8" style="95" customWidth="1"/>
    <col min="16151" max="16151" width="9.140625" style="95" customWidth="1"/>
    <col min="16152" max="16152" width="7.5703125" style="95" customWidth="1"/>
    <col min="16153" max="16384" width="9.140625" style="95"/>
  </cols>
  <sheetData>
    <row r="1" spans="1:24" ht="46.5" customHeight="1" x14ac:dyDescent="0.25">
      <c r="A1" s="533" t="s">
        <v>251</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287"/>
      <c r="B2" s="287"/>
      <c r="C2" s="287"/>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0"/>
      <c r="U5" s="540"/>
      <c r="V5" s="541"/>
      <c r="W5" s="542" t="s">
        <v>3</v>
      </c>
      <c r="X5" s="545" t="s">
        <v>4</v>
      </c>
    </row>
    <row r="6" spans="1:24" s="97"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0"/>
      <c r="U6" s="540"/>
      <c r="V6" s="548" t="s">
        <v>254</v>
      </c>
      <c r="W6" s="543"/>
      <c r="X6" s="546"/>
    </row>
    <row r="7" spans="1:24" s="97" customFormat="1" ht="51.95" customHeight="1" x14ac:dyDescent="0.25">
      <c r="A7" s="551"/>
      <c r="B7" s="551"/>
      <c r="C7" s="547"/>
      <c r="D7" s="538"/>
      <c r="E7" s="215" t="s">
        <v>155</v>
      </c>
      <c r="F7" s="215" t="s">
        <v>156</v>
      </c>
      <c r="G7" s="215" t="s">
        <v>65</v>
      </c>
      <c r="H7" s="215" t="s">
        <v>66</v>
      </c>
      <c r="I7" s="215" t="s">
        <v>67</v>
      </c>
      <c r="J7" s="215" t="s">
        <v>68</v>
      </c>
      <c r="K7" s="215" t="s">
        <v>69</v>
      </c>
      <c r="L7" s="215" t="s">
        <v>70</v>
      </c>
      <c r="M7" s="215" t="s">
        <v>71</v>
      </c>
      <c r="N7" s="215" t="s">
        <v>72</v>
      </c>
      <c r="O7" s="215" t="s">
        <v>297</v>
      </c>
      <c r="P7" s="215" t="s">
        <v>298</v>
      </c>
      <c r="Q7" s="215" t="s">
        <v>299</v>
      </c>
      <c r="R7" s="215" t="s">
        <v>389</v>
      </c>
      <c r="S7" s="215" t="s">
        <v>390</v>
      </c>
      <c r="T7" s="215" t="s">
        <v>391</v>
      </c>
      <c r="U7" s="215" t="s">
        <v>576</v>
      </c>
      <c r="V7" s="548"/>
      <c r="W7" s="544"/>
      <c r="X7" s="547"/>
    </row>
    <row r="8" spans="1:24" s="106" customFormat="1" ht="15.95" customHeight="1" x14ac:dyDescent="0.25">
      <c r="A8" s="100" t="s">
        <v>16</v>
      </c>
      <c r="B8" s="864" t="s">
        <v>42</v>
      </c>
      <c r="C8" s="865" t="s">
        <v>539</v>
      </c>
      <c r="D8" s="101">
        <v>0.9</v>
      </c>
      <c r="E8" s="186">
        <v>0.01</v>
      </c>
      <c r="F8" s="186">
        <v>0.01</v>
      </c>
      <c r="G8" s="186"/>
      <c r="H8" s="186">
        <v>2.5000000000000001E-2</v>
      </c>
      <c r="I8" s="186"/>
      <c r="J8" s="186"/>
      <c r="K8" s="186">
        <v>0.06</v>
      </c>
      <c r="L8" s="186"/>
      <c r="M8" s="186"/>
      <c r="N8" s="186">
        <v>0.02</v>
      </c>
      <c r="O8" s="186"/>
      <c r="P8" s="186"/>
      <c r="Q8" s="186">
        <v>0.01</v>
      </c>
      <c r="R8" s="186">
        <v>5.0000000000000001E-3</v>
      </c>
      <c r="S8" s="186"/>
      <c r="T8" s="186">
        <v>5.0000000000000001E-3</v>
      </c>
      <c r="U8" s="186"/>
      <c r="V8" s="103">
        <f t="shared" ref="V8:V32" si="0">IF(SUM(E8:N8)&gt;5%,5%,SUM(E8:N8))+IF(SUM(O8:U8)&gt;5%,5%,SUM(O8:U8))</f>
        <v>7.0000000000000007E-2</v>
      </c>
      <c r="W8" s="104">
        <f t="shared" ref="W8:W32" si="1">D8+V8</f>
        <v>0.97</v>
      </c>
      <c r="X8" s="105">
        <f>IF(95%&lt;=W8,60,IF(AND(90%&lt;=W8,W8&lt;95%),50,IF(AND(80%&lt;=W8,W8&lt;90%),40,IF(AND(75%&lt;=W8,W8&lt;80%),30,IF(AND(70%&lt;=W8,W8&lt;75%),20,IF(W8&lt;70%,0,""))))))</f>
        <v>60</v>
      </c>
    </row>
    <row r="9" spans="1:24" s="106" customFormat="1" ht="15.95" customHeight="1" x14ac:dyDescent="0.25">
      <c r="A9" s="100" t="s">
        <v>17</v>
      </c>
      <c r="B9" s="864" t="s">
        <v>43</v>
      </c>
      <c r="C9" s="865" t="s">
        <v>540</v>
      </c>
      <c r="D9" s="101">
        <v>0.9</v>
      </c>
      <c r="E9" s="186"/>
      <c r="F9" s="186">
        <v>0.01</v>
      </c>
      <c r="G9" s="186"/>
      <c r="H9" s="186"/>
      <c r="I9" s="186"/>
      <c r="J9" s="186"/>
      <c r="K9" s="186">
        <v>0.04</v>
      </c>
      <c r="L9" s="186"/>
      <c r="M9" s="186"/>
      <c r="N9" s="186">
        <v>0.02</v>
      </c>
      <c r="O9" s="186"/>
      <c r="P9" s="186"/>
      <c r="Q9" s="186">
        <v>0.01</v>
      </c>
      <c r="R9" s="186">
        <v>5.0000000000000001E-3</v>
      </c>
      <c r="S9" s="186">
        <v>0.01</v>
      </c>
      <c r="T9" s="186"/>
      <c r="U9" s="186"/>
      <c r="V9" s="103">
        <f t="shared" si="0"/>
        <v>7.5000000000000011E-2</v>
      </c>
      <c r="W9" s="104">
        <f t="shared" si="1"/>
        <v>0.97500000000000009</v>
      </c>
      <c r="X9" s="105">
        <f t="shared" ref="X9:X32" si="2">IF(95%&lt;=W9,60,IF(AND(90%&lt;=W9,W9&lt;95%),50,IF(AND(80%&lt;=W9,W9&lt;90%),40,IF(AND(75%&lt;=W9,W9&lt;80%),30,IF(AND(70%&lt;=W9,W9&lt;75%),20,IF(W9&lt;70%,0,""))))))</f>
        <v>60</v>
      </c>
    </row>
    <row r="10" spans="1:24" s="106" customFormat="1" ht="15.95" customHeight="1" x14ac:dyDescent="0.25">
      <c r="A10" s="100" t="s">
        <v>18</v>
      </c>
      <c r="B10" s="864" t="s">
        <v>44</v>
      </c>
      <c r="C10" s="865" t="s">
        <v>361</v>
      </c>
      <c r="D10" s="101">
        <v>0.9</v>
      </c>
      <c r="E10" s="186">
        <v>0.01</v>
      </c>
      <c r="F10" s="186">
        <v>0.01</v>
      </c>
      <c r="G10" s="186"/>
      <c r="H10" s="186"/>
      <c r="I10" s="186"/>
      <c r="J10" s="186"/>
      <c r="K10" s="186">
        <v>0.04</v>
      </c>
      <c r="L10" s="186"/>
      <c r="M10" s="186"/>
      <c r="N10" s="186"/>
      <c r="O10" s="186"/>
      <c r="P10" s="186"/>
      <c r="Q10" s="186">
        <v>0.01</v>
      </c>
      <c r="R10" s="186"/>
      <c r="S10" s="186"/>
      <c r="T10" s="186"/>
      <c r="U10" s="186"/>
      <c r="V10" s="103">
        <f t="shared" si="0"/>
        <v>6.0000000000000005E-2</v>
      </c>
      <c r="W10" s="104">
        <f t="shared" si="1"/>
        <v>0.96000000000000008</v>
      </c>
      <c r="X10" s="105">
        <f t="shared" si="2"/>
        <v>60</v>
      </c>
    </row>
    <row r="11" spans="1:24" s="106" customFormat="1" ht="15.95" customHeight="1" x14ac:dyDescent="0.25">
      <c r="A11" s="100" t="s">
        <v>19</v>
      </c>
      <c r="B11" s="864" t="s">
        <v>47</v>
      </c>
      <c r="C11" s="866" t="s">
        <v>363</v>
      </c>
      <c r="D11" s="101">
        <v>0.9</v>
      </c>
      <c r="E11" s="186"/>
      <c r="F11" s="186"/>
      <c r="G11" s="186"/>
      <c r="H11" s="186"/>
      <c r="I11" s="186"/>
      <c r="J11" s="186"/>
      <c r="K11" s="186">
        <v>4.4999999999999998E-2</v>
      </c>
      <c r="L11" s="186"/>
      <c r="M11" s="186"/>
      <c r="N11" s="186"/>
      <c r="O11" s="186">
        <v>1.4999999999999999E-2</v>
      </c>
      <c r="P11" s="186">
        <v>5.0000000000000001E-3</v>
      </c>
      <c r="Q11" s="186">
        <v>0.01</v>
      </c>
      <c r="R11" s="186">
        <v>5.0000000000000001E-3</v>
      </c>
      <c r="S11" s="186">
        <v>0.01</v>
      </c>
      <c r="T11" s="186"/>
      <c r="U11" s="186"/>
      <c r="V11" s="103">
        <f t="shared" si="0"/>
        <v>0.09</v>
      </c>
      <c r="W11" s="104">
        <f t="shared" si="1"/>
        <v>0.99</v>
      </c>
      <c r="X11" s="105">
        <f t="shared" si="2"/>
        <v>60</v>
      </c>
    </row>
    <row r="12" spans="1:24" s="106" customFormat="1" ht="15.95" customHeight="1" x14ac:dyDescent="0.25">
      <c r="A12" s="100" t="s">
        <v>20</v>
      </c>
      <c r="B12" s="864" t="s">
        <v>46</v>
      </c>
      <c r="C12" s="865" t="s">
        <v>362</v>
      </c>
      <c r="D12" s="101">
        <v>0.9</v>
      </c>
      <c r="E12" s="186"/>
      <c r="F12" s="186"/>
      <c r="G12" s="186"/>
      <c r="H12" s="186"/>
      <c r="I12" s="186"/>
      <c r="J12" s="186"/>
      <c r="K12" s="186">
        <v>4.4999999999999998E-2</v>
      </c>
      <c r="L12" s="186"/>
      <c r="M12" s="186"/>
      <c r="N12" s="186"/>
      <c r="O12" s="186">
        <v>1.4999999999999999E-2</v>
      </c>
      <c r="P12" s="186">
        <v>5.0000000000000001E-3</v>
      </c>
      <c r="Q12" s="186">
        <v>0.01</v>
      </c>
      <c r="R12" s="186">
        <v>5.0000000000000001E-3</v>
      </c>
      <c r="S12" s="186">
        <v>0.01</v>
      </c>
      <c r="T12" s="186"/>
      <c r="U12" s="186"/>
      <c r="V12" s="103">
        <f t="shared" si="0"/>
        <v>0.09</v>
      </c>
      <c r="W12" s="104">
        <f t="shared" si="1"/>
        <v>0.99</v>
      </c>
      <c r="X12" s="105">
        <f t="shared" si="2"/>
        <v>60</v>
      </c>
    </row>
    <row r="13" spans="1:24" s="106" customFormat="1" ht="15.95" customHeight="1" x14ac:dyDescent="0.25">
      <c r="A13" s="100" t="s">
        <v>21</v>
      </c>
      <c r="B13" s="867" t="s">
        <v>50</v>
      </c>
      <c r="C13" s="865" t="s">
        <v>367</v>
      </c>
      <c r="D13" s="101">
        <v>0.9</v>
      </c>
      <c r="E13" s="186"/>
      <c r="F13" s="186"/>
      <c r="G13" s="186"/>
      <c r="H13" s="186"/>
      <c r="I13" s="186"/>
      <c r="J13" s="186"/>
      <c r="K13" s="186">
        <v>4.4999999999999998E-2</v>
      </c>
      <c r="L13" s="186"/>
      <c r="M13" s="186"/>
      <c r="N13" s="186"/>
      <c r="O13" s="186">
        <v>1.4999999999999999E-2</v>
      </c>
      <c r="P13" s="186">
        <v>5.0000000000000001E-3</v>
      </c>
      <c r="Q13" s="186">
        <v>0.01</v>
      </c>
      <c r="R13" s="186">
        <v>5.0000000000000001E-3</v>
      </c>
      <c r="S13" s="186">
        <v>0.01</v>
      </c>
      <c r="T13" s="186"/>
      <c r="U13" s="186"/>
      <c r="V13" s="103">
        <f t="shared" si="0"/>
        <v>0.09</v>
      </c>
      <c r="W13" s="104">
        <f t="shared" si="1"/>
        <v>0.99</v>
      </c>
      <c r="X13" s="105">
        <f t="shared" si="2"/>
        <v>60</v>
      </c>
    </row>
    <row r="14" spans="1:24" s="106" customFormat="1" ht="15.95" customHeight="1" x14ac:dyDescent="0.25">
      <c r="A14" s="100" t="s">
        <v>22</v>
      </c>
      <c r="B14" s="867" t="s">
        <v>48</v>
      </c>
      <c r="C14" s="865" t="s">
        <v>364</v>
      </c>
      <c r="D14" s="101">
        <v>0.9</v>
      </c>
      <c r="E14" s="186"/>
      <c r="F14" s="186"/>
      <c r="G14" s="186"/>
      <c r="H14" s="186"/>
      <c r="I14" s="186"/>
      <c r="J14" s="186"/>
      <c r="K14" s="186">
        <v>5.5E-2</v>
      </c>
      <c r="L14" s="186"/>
      <c r="M14" s="186"/>
      <c r="N14" s="186"/>
      <c r="O14" s="186"/>
      <c r="P14" s="186">
        <v>5.0000000000000001E-3</v>
      </c>
      <c r="Q14" s="186">
        <v>0.01</v>
      </c>
      <c r="R14" s="186"/>
      <c r="S14" s="186">
        <v>0.01</v>
      </c>
      <c r="T14" s="186">
        <v>5.0000000000000001E-3</v>
      </c>
      <c r="U14" s="186"/>
      <c r="V14" s="103">
        <f t="shared" si="0"/>
        <v>0.08</v>
      </c>
      <c r="W14" s="104">
        <f t="shared" si="1"/>
        <v>0.98</v>
      </c>
      <c r="X14" s="105">
        <f t="shared" si="2"/>
        <v>60</v>
      </c>
    </row>
    <row r="15" spans="1:24" s="106" customFormat="1" ht="15.95" customHeight="1" x14ac:dyDescent="0.25">
      <c r="A15" s="100" t="s">
        <v>23</v>
      </c>
      <c r="B15" s="867" t="s">
        <v>54</v>
      </c>
      <c r="C15" s="865" t="s">
        <v>371</v>
      </c>
      <c r="D15" s="101">
        <v>0.9</v>
      </c>
      <c r="E15" s="186"/>
      <c r="F15" s="186"/>
      <c r="G15" s="186"/>
      <c r="H15" s="186"/>
      <c r="I15" s="186"/>
      <c r="J15" s="186"/>
      <c r="K15" s="186">
        <v>0.04</v>
      </c>
      <c r="L15" s="186"/>
      <c r="M15" s="186"/>
      <c r="N15" s="186"/>
      <c r="O15" s="186">
        <v>1.4999999999999999E-2</v>
      </c>
      <c r="P15" s="186">
        <v>5.0000000000000001E-3</v>
      </c>
      <c r="Q15" s="186">
        <v>0.01</v>
      </c>
      <c r="R15" s="186"/>
      <c r="S15" s="186">
        <v>0.01</v>
      </c>
      <c r="T15" s="186"/>
      <c r="U15" s="186"/>
      <c r="V15" s="103">
        <f t="shared" si="0"/>
        <v>0.08</v>
      </c>
      <c r="W15" s="104">
        <f t="shared" si="1"/>
        <v>0.98</v>
      </c>
      <c r="X15" s="105">
        <f t="shared" si="2"/>
        <v>60</v>
      </c>
    </row>
    <row r="16" spans="1:24" s="106" customFormat="1" ht="15.95" customHeight="1" x14ac:dyDescent="0.25">
      <c r="A16" s="100" t="s">
        <v>24</v>
      </c>
      <c r="B16" s="867" t="s">
        <v>51</v>
      </c>
      <c r="C16" s="865" t="s">
        <v>368</v>
      </c>
      <c r="D16" s="101">
        <v>0.9</v>
      </c>
      <c r="E16" s="186">
        <v>0.01</v>
      </c>
      <c r="F16" s="186"/>
      <c r="G16" s="186"/>
      <c r="H16" s="186"/>
      <c r="I16" s="186"/>
      <c r="J16" s="186"/>
      <c r="K16" s="186">
        <v>4.4999999999999998E-2</v>
      </c>
      <c r="L16" s="186"/>
      <c r="M16" s="186"/>
      <c r="N16" s="186"/>
      <c r="O16" s="186"/>
      <c r="P16" s="186">
        <v>5.0000000000000001E-3</v>
      </c>
      <c r="Q16" s="186">
        <v>0.01</v>
      </c>
      <c r="R16" s="186"/>
      <c r="S16" s="186">
        <v>0.01</v>
      </c>
      <c r="T16" s="186">
        <v>5.0000000000000001E-3</v>
      </c>
      <c r="U16" s="186"/>
      <c r="V16" s="103">
        <f t="shared" si="0"/>
        <v>0.08</v>
      </c>
      <c r="W16" s="104">
        <f t="shared" si="1"/>
        <v>0.98</v>
      </c>
      <c r="X16" s="105">
        <f t="shared" si="2"/>
        <v>60</v>
      </c>
    </row>
    <row r="17" spans="1:24" s="106" customFormat="1" ht="15.95" customHeight="1" x14ac:dyDescent="0.25">
      <c r="A17" s="100" t="s">
        <v>25</v>
      </c>
      <c r="B17" s="867" t="s">
        <v>49</v>
      </c>
      <c r="C17" s="865" t="s">
        <v>365</v>
      </c>
      <c r="D17" s="101">
        <v>0.9</v>
      </c>
      <c r="E17" s="186"/>
      <c r="F17" s="186"/>
      <c r="G17" s="186"/>
      <c r="H17" s="186"/>
      <c r="I17" s="186"/>
      <c r="J17" s="186"/>
      <c r="K17" s="186">
        <v>0.04</v>
      </c>
      <c r="L17" s="186"/>
      <c r="M17" s="186"/>
      <c r="N17" s="186"/>
      <c r="O17" s="186"/>
      <c r="P17" s="186">
        <v>5.0000000000000001E-3</v>
      </c>
      <c r="Q17" s="186">
        <v>0.01</v>
      </c>
      <c r="R17" s="186"/>
      <c r="S17" s="186"/>
      <c r="T17" s="186">
        <v>5.0000000000000001E-3</v>
      </c>
      <c r="U17" s="186"/>
      <c r="V17" s="103">
        <f t="shared" si="0"/>
        <v>0.06</v>
      </c>
      <c r="W17" s="104">
        <f t="shared" si="1"/>
        <v>0.96</v>
      </c>
      <c r="X17" s="105">
        <f t="shared" si="2"/>
        <v>60</v>
      </c>
    </row>
    <row r="18" spans="1:24" s="106" customFormat="1" ht="15.95" customHeight="1" x14ac:dyDescent="0.25">
      <c r="A18" s="100" t="s">
        <v>26</v>
      </c>
      <c r="B18" s="867" t="s">
        <v>55</v>
      </c>
      <c r="C18" s="865" t="s">
        <v>366</v>
      </c>
      <c r="D18" s="101">
        <v>0.9</v>
      </c>
      <c r="E18" s="186"/>
      <c r="F18" s="186"/>
      <c r="G18" s="186"/>
      <c r="H18" s="186"/>
      <c r="I18" s="186"/>
      <c r="J18" s="186"/>
      <c r="K18" s="186">
        <v>6.5000000000000002E-2</v>
      </c>
      <c r="L18" s="186"/>
      <c r="M18" s="186"/>
      <c r="N18" s="186"/>
      <c r="O18" s="186">
        <v>1.4999999999999999E-2</v>
      </c>
      <c r="P18" s="186">
        <v>5.0000000000000001E-3</v>
      </c>
      <c r="Q18" s="186">
        <v>0.01</v>
      </c>
      <c r="R18" s="186"/>
      <c r="S18" s="186">
        <v>0.01</v>
      </c>
      <c r="T18" s="186"/>
      <c r="U18" s="186"/>
      <c r="V18" s="103">
        <f t="shared" si="0"/>
        <v>0.09</v>
      </c>
      <c r="W18" s="104">
        <f t="shared" si="1"/>
        <v>0.99</v>
      </c>
      <c r="X18" s="105">
        <f t="shared" si="2"/>
        <v>60</v>
      </c>
    </row>
    <row r="19" spans="1:24" s="106" customFormat="1" ht="15.95" customHeight="1" x14ac:dyDescent="0.25">
      <c r="A19" s="100" t="s">
        <v>27</v>
      </c>
      <c r="B19" s="868" t="s">
        <v>52</v>
      </c>
      <c r="C19" s="865" t="s">
        <v>369</v>
      </c>
      <c r="D19" s="101">
        <v>0.9</v>
      </c>
      <c r="E19" s="186"/>
      <c r="F19" s="186"/>
      <c r="G19" s="186"/>
      <c r="H19" s="186"/>
      <c r="I19" s="186"/>
      <c r="J19" s="186"/>
      <c r="K19" s="186">
        <v>5.5E-2</v>
      </c>
      <c r="L19" s="186"/>
      <c r="M19" s="186"/>
      <c r="N19" s="186"/>
      <c r="O19" s="186"/>
      <c r="P19" s="186"/>
      <c r="Q19" s="186">
        <v>0.01</v>
      </c>
      <c r="R19" s="186"/>
      <c r="S19" s="186"/>
      <c r="T19" s="186"/>
      <c r="U19" s="186"/>
      <c r="V19" s="103">
        <f t="shared" si="0"/>
        <v>6.0000000000000005E-2</v>
      </c>
      <c r="W19" s="104">
        <f t="shared" si="1"/>
        <v>0.96000000000000008</v>
      </c>
      <c r="X19" s="105">
        <f t="shared" si="2"/>
        <v>60</v>
      </c>
    </row>
    <row r="20" spans="1:24" s="106" customFormat="1" ht="15.95" customHeight="1" x14ac:dyDescent="0.25">
      <c r="A20" s="100" t="s">
        <v>28</v>
      </c>
      <c r="B20" s="867" t="s">
        <v>45</v>
      </c>
      <c r="C20" s="865">
        <v>11100000803</v>
      </c>
      <c r="D20" s="101">
        <v>0.9</v>
      </c>
      <c r="E20" s="186"/>
      <c r="F20" s="186"/>
      <c r="G20" s="186">
        <v>0.02</v>
      </c>
      <c r="H20" s="186"/>
      <c r="I20" s="186"/>
      <c r="J20" s="186"/>
      <c r="K20" s="186">
        <v>3.5000000000000003E-2</v>
      </c>
      <c r="L20" s="186"/>
      <c r="M20" s="186"/>
      <c r="N20" s="186"/>
      <c r="O20" s="186"/>
      <c r="P20" s="186"/>
      <c r="Q20" s="186"/>
      <c r="R20" s="186"/>
      <c r="S20" s="186"/>
      <c r="T20" s="186">
        <v>5.0000000000000001E-3</v>
      </c>
      <c r="U20" s="186"/>
      <c r="V20" s="103">
        <f t="shared" si="0"/>
        <v>5.5E-2</v>
      </c>
      <c r="W20" s="104">
        <f t="shared" si="1"/>
        <v>0.95500000000000007</v>
      </c>
      <c r="X20" s="105">
        <f t="shared" si="2"/>
        <v>60</v>
      </c>
    </row>
    <row r="21" spans="1:24" s="106" customFormat="1" ht="15.95" customHeight="1" x14ac:dyDescent="0.25">
      <c r="A21" s="100" t="s">
        <v>29</v>
      </c>
      <c r="B21" s="867" t="s">
        <v>53</v>
      </c>
      <c r="C21" s="865" t="s">
        <v>370</v>
      </c>
      <c r="D21" s="101">
        <v>0.9</v>
      </c>
      <c r="E21" s="186"/>
      <c r="F21" s="186"/>
      <c r="G21" s="186"/>
      <c r="H21" s="186">
        <v>2.5000000000000001E-2</v>
      </c>
      <c r="I21" s="186"/>
      <c r="J21" s="186"/>
      <c r="K21" s="186">
        <v>6.5000000000000002E-2</v>
      </c>
      <c r="L21" s="186"/>
      <c r="M21" s="186"/>
      <c r="N21" s="186"/>
      <c r="O21" s="186">
        <v>1.4999999999999999E-2</v>
      </c>
      <c r="P21" s="186">
        <v>5.0000000000000001E-3</v>
      </c>
      <c r="Q21" s="186">
        <v>0.01</v>
      </c>
      <c r="R21" s="186">
        <v>5.0000000000000001E-3</v>
      </c>
      <c r="S21" s="186">
        <v>0.01</v>
      </c>
      <c r="T21" s="186"/>
      <c r="U21" s="186"/>
      <c r="V21" s="103">
        <f t="shared" si="0"/>
        <v>9.5000000000000001E-2</v>
      </c>
      <c r="W21" s="104">
        <f t="shared" si="1"/>
        <v>0.995</v>
      </c>
      <c r="X21" s="105">
        <f t="shared" si="2"/>
        <v>60</v>
      </c>
    </row>
    <row r="22" spans="1:24" s="106" customFormat="1" ht="15.95" customHeight="1" x14ac:dyDescent="0.25">
      <c r="A22" s="100" t="s">
        <v>30</v>
      </c>
      <c r="B22" s="867" t="s">
        <v>1076</v>
      </c>
      <c r="C22" s="865" t="s">
        <v>373</v>
      </c>
      <c r="D22" s="101">
        <v>0.9</v>
      </c>
      <c r="E22" s="186"/>
      <c r="F22" s="186"/>
      <c r="G22" s="186"/>
      <c r="H22" s="186"/>
      <c r="I22" s="186"/>
      <c r="J22" s="186"/>
      <c r="K22" s="186">
        <v>0.04</v>
      </c>
      <c r="L22" s="186"/>
      <c r="M22" s="186"/>
      <c r="N22" s="186"/>
      <c r="O22" s="186"/>
      <c r="P22" s="186"/>
      <c r="Q22" s="186"/>
      <c r="R22" s="186"/>
      <c r="S22" s="186"/>
      <c r="T22" s="186"/>
      <c r="U22" s="186">
        <v>0.01</v>
      </c>
      <c r="V22" s="103">
        <f t="shared" si="0"/>
        <v>0.05</v>
      </c>
      <c r="W22" s="104">
        <f t="shared" si="1"/>
        <v>0.95000000000000007</v>
      </c>
      <c r="X22" s="105">
        <f t="shared" si="2"/>
        <v>60</v>
      </c>
    </row>
    <row r="23" spans="1:24" s="106" customFormat="1" ht="15.95" customHeight="1" x14ac:dyDescent="0.25">
      <c r="A23" s="100" t="s">
        <v>31</v>
      </c>
      <c r="B23" s="82" t="s">
        <v>1077</v>
      </c>
      <c r="C23" s="866" t="s">
        <v>378</v>
      </c>
      <c r="D23" s="101">
        <v>0.9</v>
      </c>
      <c r="E23" s="186"/>
      <c r="F23" s="186"/>
      <c r="G23" s="186"/>
      <c r="H23" s="186"/>
      <c r="I23" s="186"/>
      <c r="J23" s="186"/>
      <c r="K23" s="186">
        <v>0.04</v>
      </c>
      <c r="L23" s="186"/>
      <c r="M23" s="186"/>
      <c r="N23" s="186"/>
      <c r="O23" s="186"/>
      <c r="P23" s="186"/>
      <c r="Q23" s="186"/>
      <c r="R23" s="186"/>
      <c r="S23" s="186">
        <v>0.01</v>
      </c>
      <c r="T23" s="186"/>
      <c r="U23" s="186">
        <v>0.01</v>
      </c>
      <c r="V23" s="103">
        <f t="shared" si="0"/>
        <v>0.06</v>
      </c>
      <c r="W23" s="104">
        <f t="shared" si="1"/>
        <v>0.96</v>
      </c>
      <c r="X23" s="105">
        <f t="shared" si="2"/>
        <v>60</v>
      </c>
    </row>
    <row r="24" spans="1:24" s="106" customFormat="1" ht="15.95" customHeight="1" x14ac:dyDescent="0.25">
      <c r="A24" s="100" t="s">
        <v>32</v>
      </c>
      <c r="B24" s="82" t="s">
        <v>1078</v>
      </c>
      <c r="C24" s="866" t="s">
        <v>379</v>
      </c>
      <c r="D24" s="101">
        <v>0.9</v>
      </c>
      <c r="E24" s="186"/>
      <c r="F24" s="186"/>
      <c r="G24" s="186"/>
      <c r="H24" s="186"/>
      <c r="I24" s="186"/>
      <c r="J24" s="186"/>
      <c r="K24" s="186">
        <v>0.04</v>
      </c>
      <c r="L24" s="186"/>
      <c r="M24" s="186"/>
      <c r="N24" s="186"/>
      <c r="O24" s="186"/>
      <c r="P24" s="186"/>
      <c r="Q24" s="186"/>
      <c r="R24" s="186"/>
      <c r="S24" s="186">
        <v>0.01</v>
      </c>
      <c r="T24" s="186">
        <v>5.0000000000000001E-3</v>
      </c>
      <c r="U24" s="186"/>
      <c r="V24" s="103">
        <f t="shared" si="0"/>
        <v>5.5E-2</v>
      </c>
      <c r="W24" s="104">
        <f t="shared" si="1"/>
        <v>0.95500000000000007</v>
      </c>
      <c r="X24" s="105">
        <f t="shared" si="2"/>
        <v>60</v>
      </c>
    </row>
    <row r="25" spans="1:24" s="106" customFormat="1" ht="15.95" customHeight="1" x14ac:dyDescent="0.25">
      <c r="A25" s="100" t="s">
        <v>33</v>
      </c>
      <c r="B25" s="82" t="s">
        <v>1079</v>
      </c>
      <c r="C25" s="866" t="s">
        <v>376</v>
      </c>
      <c r="D25" s="101">
        <v>0.9</v>
      </c>
      <c r="E25" s="186"/>
      <c r="F25" s="186"/>
      <c r="G25" s="186"/>
      <c r="H25" s="186"/>
      <c r="I25" s="186"/>
      <c r="J25" s="186"/>
      <c r="K25" s="186">
        <v>0.03</v>
      </c>
      <c r="L25" s="186"/>
      <c r="M25" s="186"/>
      <c r="N25" s="186"/>
      <c r="O25" s="186"/>
      <c r="P25" s="186"/>
      <c r="Q25" s="186"/>
      <c r="R25" s="186"/>
      <c r="S25" s="186"/>
      <c r="T25" s="186"/>
      <c r="U25" s="186"/>
      <c r="V25" s="103">
        <f t="shared" si="0"/>
        <v>0.03</v>
      </c>
      <c r="W25" s="104">
        <f t="shared" si="1"/>
        <v>0.93</v>
      </c>
      <c r="X25" s="105">
        <f t="shared" si="2"/>
        <v>50</v>
      </c>
    </row>
    <row r="26" spans="1:24" s="106" customFormat="1" ht="15.95" customHeight="1" x14ac:dyDescent="0.25">
      <c r="A26" s="100" t="s">
        <v>34</v>
      </c>
      <c r="B26" s="82" t="s">
        <v>1080</v>
      </c>
      <c r="C26" s="866" t="s">
        <v>375</v>
      </c>
      <c r="D26" s="101">
        <v>0.9</v>
      </c>
      <c r="E26" s="186"/>
      <c r="F26" s="186"/>
      <c r="G26" s="186"/>
      <c r="H26" s="186"/>
      <c r="I26" s="186"/>
      <c r="J26" s="186"/>
      <c r="K26" s="186">
        <v>0.03</v>
      </c>
      <c r="L26" s="186"/>
      <c r="M26" s="186"/>
      <c r="N26" s="186"/>
      <c r="O26" s="186"/>
      <c r="P26" s="186"/>
      <c r="Q26" s="186"/>
      <c r="R26" s="186"/>
      <c r="S26" s="186"/>
      <c r="T26" s="186"/>
      <c r="U26" s="186">
        <v>0.01</v>
      </c>
      <c r="V26" s="103">
        <f t="shared" si="0"/>
        <v>0.04</v>
      </c>
      <c r="W26" s="104">
        <f t="shared" si="1"/>
        <v>0.94000000000000006</v>
      </c>
      <c r="X26" s="105">
        <f t="shared" si="2"/>
        <v>50</v>
      </c>
    </row>
    <row r="27" spans="1:24" s="106" customFormat="1" ht="15.95" customHeight="1" x14ac:dyDescent="0.25">
      <c r="A27" s="100" t="s">
        <v>35</v>
      </c>
      <c r="B27" s="82" t="s">
        <v>1081</v>
      </c>
      <c r="C27" s="866" t="s">
        <v>372</v>
      </c>
      <c r="D27" s="101">
        <v>0.9</v>
      </c>
      <c r="E27" s="186"/>
      <c r="F27" s="186"/>
      <c r="G27" s="186"/>
      <c r="H27" s="186"/>
      <c r="I27" s="186"/>
      <c r="J27" s="186"/>
      <c r="K27" s="186">
        <v>0.03</v>
      </c>
      <c r="L27" s="186"/>
      <c r="M27" s="186"/>
      <c r="N27" s="186"/>
      <c r="O27" s="186"/>
      <c r="P27" s="186"/>
      <c r="Q27" s="186"/>
      <c r="R27" s="186"/>
      <c r="S27" s="186"/>
      <c r="T27" s="186"/>
      <c r="U27" s="186"/>
      <c r="V27" s="103">
        <f t="shared" si="0"/>
        <v>0.03</v>
      </c>
      <c r="W27" s="104">
        <f t="shared" si="1"/>
        <v>0.93</v>
      </c>
      <c r="X27" s="105">
        <f t="shared" si="2"/>
        <v>50</v>
      </c>
    </row>
    <row r="28" spans="1:24" s="106" customFormat="1" ht="15.95" customHeight="1" x14ac:dyDescent="0.25">
      <c r="A28" s="100" t="s">
        <v>36</v>
      </c>
      <c r="B28" s="82" t="s">
        <v>1082</v>
      </c>
      <c r="C28" s="866" t="s">
        <v>374</v>
      </c>
      <c r="D28" s="101">
        <v>0.9</v>
      </c>
      <c r="E28" s="186"/>
      <c r="F28" s="186"/>
      <c r="G28" s="186"/>
      <c r="H28" s="186"/>
      <c r="I28" s="186"/>
      <c r="J28" s="186"/>
      <c r="K28" s="186">
        <v>0.03</v>
      </c>
      <c r="L28" s="186"/>
      <c r="M28" s="186"/>
      <c r="N28" s="186"/>
      <c r="O28" s="186"/>
      <c r="P28" s="186"/>
      <c r="Q28" s="186"/>
      <c r="R28" s="186"/>
      <c r="S28" s="186"/>
      <c r="T28" s="186"/>
      <c r="U28" s="186">
        <v>0.01</v>
      </c>
      <c r="V28" s="103">
        <f t="shared" si="0"/>
        <v>0.04</v>
      </c>
      <c r="W28" s="104">
        <f t="shared" si="1"/>
        <v>0.94000000000000006</v>
      </c>
      <c r="X28" s="105">
        <f t="shared" si="2"/>
        <v>50</v>
      </c>
    </row>
    <row r="29" spans="1:24" s="106" customFormat="1" ht="15.95" customHeight="1" x14ac:dyDescent="0.25">
      <c r="A29" s="100" t="s">
        <v>37</v>
      </c>
      <c r="B29" s="82" t="s">
        <v>1083</v>
      </c>
      <c r="C29" s="866" t="s">
        <v>377</v>
      </c>
      <c r="D29" s="101">
        <v>0.9</v>
      </c>
      <c r="E29" s="186"/>
      <c r="F29" s="186"/>
      <c r="G29" s="186"/>
      <c r="H29" s="186"/>
      <c r="I29" s="186"/>
      <c r="J29" s="186"/>
      <c r="K29" s="186">
        <v>0.03</v>
      </c>
      <c r="L29" s="186"/>
      <c r="M29" s="186"/>
      <c r="N29" s="186"/>
      <c r="O29" s="186"/>
      <c r="P29" s="186"/>
      <c r="Q29" s="186"/>
      <c r="R29" s="186"/>
      <c r="S29" s="186"/>
      <c r="T29" s="186"/>
      <c r="U29" s="186"/>
      <c r="V29" s="103">
        <f t="shared" si="0"/>
        <v>0.03</v>
      </c>
      <c r="W29" s="104">
        <f t="shared" si="1"/>
        <v>0.93</v>
      </c>
      <c r="X29" s="105">
        <f t="shared" si="2"/>
        <v>50</v>
      </c>
    </row>
    <row r="30" spans="1:24" s="106" customFormat="1" ht="15.95" customHeight="1" x14ac:dyDescent="0.25">
      <c r="A30" s="100" t="s">
        <v>38</v>
      </c>
      <c r="B30" s="82" t="s">
        <v>57</v>
      </c>
      <c r="C30" s="866" t="s">
        <v>382</v>
      </c>
      <c r="D30" s="101">
        <v>0.9</v>
      </c>
      <c r="E30" s="186"/>
      <c r="F30" s="186"/>
      <c r="G30" s="186"/>
      <c r="H30" s="186"/>
      <c r="I30" s="186"/>
      <c r="J30" s="186"/>
      <c r="K30" s="186">
        <v>0.03</v>
      </c>
      <c r="L30" s="186"/>
      <c r="M30" s="186"/>
      <c r="N30" s="186"/>
      <c r="O30" s="186"/>
      <c r="P30" s="186"/>
      <c r="Q30" s="186"/>
      <c r="R30" s="186"/>
      <c r="S30" s="186"/>
      <c r="T30" s="186"/>
      <c r="U30" s="186"/>
      <c r="V30" s="103">
        <f t="shared" si="0"/>
        <v>0.03</v>
      </c>
      <c r="W30" s="104">
        <f t="shared" si="1"/>
        <v>0.93</v>
      </c>
      <c r="X30" s="105">
        <f t="shared" si="2"/>
        <v>50</v>
      </c>
    </row>
    <row r="31" spans="1:24" s="106" customFormat="1" ht="15.95" customHeight="1" x14ac:dyDescent="0.25">
      <c r="A31" s="100" t="s">
        <v>39</v>
      </c>
      <c r="B31" s="82" t="s">
        <v>56</v>
      </c>
      <c r="C31" s="866" t="s">
        <v>381</v>
      </c>
      <c r="D31" s="101">
        <v>0.9</v>
      </c>
      <c r="E31" s="186"/>
      <c r="F31" s="186"/>
      <c r="G31" s="186"/>
      <c r="H31" s="186"/>
      <c r="I31" s="186"/>
      <c r="J31" s="186"/>
      <c r="K31" s="186">
        <v>0.03</v>
      </c>
      <c r="L31" s="186"/>
      <c r="M31" s="186"/>
      <c r="N31" s="186"/>
      <c r="O31" s="186"/>
      <c r="P31" s="186"/>
      <c r="Q31" s="186"/>
      <c r="R31" s="186"/>
      <c r="S31" s="186"/>
      <c r="T31" s="186"/>
      <c r="U31" s="186">
        <v>0.01</v>
      </c>
      <c r="V31" s="103">
        <f t="shared" si="0"/>
        <v>0.04</v>
      </c>
      <c r="W31" s="104">
        <f t="shared" si="1"/>
        <v>0.94000000000000006</v>
      </c>
      <c r="X31" s="105">
        <f t="shared" si="2"/>
        <v>50</v>
      </c>
    </row>
    <row r="32" spans="1:24" s="106" customFormat="1" ht="15.95" customHeight="1" x14ac:dyDescent="0.25">
      <c r="A32" s="100" t="s">
        <v>40</v>
      </c>
      <c r="B32" s="82" t="s">
        <v>1084</v>
      </c>
      <c r="C32" s="866" t="s">
        <v>380</v>
      </c>
      <c r="D32" s="101">
        <v>0.9</v>
      </c>
      <c r="E32" s="186"/>
      <c r="F32" s="186"/>
      <c r="G32" s="186"/>
      <c r="H32" s="186"/>
      <c r="I32" s="186"/>
      <c r="J32" s="186"/>
      <c r="K32" s="186">
        <v>0.03</v>
      </c>
      <c r="L32" s="186"/>
      <c r="M32" s="186"/>
      <c r="N32" s="186"/>
      <c r="O32" s="186"/>
      <c r="P32" s="186"/>
      <c r="Q32" s="186"/>
      <c r="R32" s="186"/>
      <c r="S32" s="186"/>
      <c r="T32" s="186"/>
      <c r="U32" s="186"/>
      <c r="V32" s="103">
        <f t="shared" si="0"/>
        <v>0.03</v>
      </c>
      <c r="W32" s="104">
        <f t="shared" si="1"/>
        <v>0.93</v>
      </c>
      <c r="X32" s="105">
        <f t="shared" si="2"/>
        <v>50</v>
      </c>
    </row>
    <row r="33" spans="1:24" ht="39.75" customHeight="1" x14ac:dyDescent="0.25">
      <c r="A33" s="552" t="s">
        <v>541</v>
      </c>
      <c r="B33" s="552"/>
      <c r="C33" s="552"/>
      <c r="D33" s="552"/>
      <c r="E33" s="552"/>
      <c r="F33" s="552"/>
      <c r="G33" s="552"/>
      <c r="H33" s="552"/>
      <c r="I33" s="552"/>
      <c r="J33" s="552"/>
      <c r="K33" s="552"/>
      <c r="L33" s="552"/>
      <c r="M33" s="552"/>
      <c r="N33" s="552"/>
      <c r="O33" s="552"/>
      <c r="P33" s="552"/>
      <c r="Q33" s="552"/>
      <c r="R33" s="552"/>
      <c r="S33" s="552"/>
      <c r="T33" s="552"/>
      <c r="U33" s="552"/>
      <c r="V33" s="552"/>
      <c r="W33" s="552"/>
      <c r="X33" s="552"/>
    </row>
    <row r="35" spans="1:24" ht="18.75" x14ac:dyDescent="0.3">
      <c r="A35" s="553" t="s">
        <v>5</v>
      </c>
      <c r="B35" s="553"/>
      <c r="C35" s="553"/>
      <c r="D35" s="553"/>
      <c r="E35" s="553"/>
      <c r="F35" s="553"/>
      <c r="G35" s="553"/>
      <c r="H35" s="553"/>
      <c r="I35" s="553"/>
      <c r="J35" s="553"/>
      <c r="K35" s="553"/>
      <c r="L35" s="553"/>
      <c r="M35" s="553"/>
      <c r="N35" s="553"/>
      <c r="O35" s="553"/>
      <c r="P35" s="553"/>
      <c r="Q35" s="553"/>
      <c r="R35" s="553"/>
      <c r="S35" s="553"/>
      <c r="T35" s="553"/>
      <c r="U35" s="553"/>
      <c r="V35" s="553"/>
      <c r="W35" s="553"/>
      <c r="X35" s="553"/>
    </row>
    <row r="37" spans="1:24" ht="47.25" customHeight="1" x14ac:dyDescent="0.25">
      <c r="A37" s="259" t="s">
        <v>6</v>
      </c>
      <c r="B37" s="483" t="s">
        <v>7</v>
      </c>
      <c r="C37" s="483"/>
      <c r="D37" s="483"/>
      <c r="E37" s="483"/>
      <c r="F37" s="259"/>
      <c r="G37" s="259"/>
      <c r="H37" s="259"/>
      <c r="I37" s="259"/>
      <c r="J37" s="259"/>
      <c r="K37" s="554" t="s">
        <v>8</v>
      </c>
      <c r="L37" s="556"/>
      <c r="M37" s="557" t="s">
        <v>9</v>
      </c>
      <c r="N37" s="557"/>
      <c r="O37" s="265" t="s">
        <v>10</v>
      </c>
      <c r="P37" s="265" t="s">
        <v>11</v>
      </c>
      <c r="Q37" s="262" t="s">
        <v>219</v>
      </c>
      <c r="R37" s="554" t="s">
        <v>12</v>
      </c>
      <c r="S37" s="555"/>
      <c r="T37" s="555"/>
      <c r="U37" s="555"/>
      <c r="V37" s="555"/>
      <c r="W37" s="555"/>
      <c r="X37" s="556"/>
    </row>
    <row r="38" spans="1:24" ht="48" customHeight="1" x14ac:dyDescent="0.25">
      <c r="A38" s="4">
        <v>1</v>
      </c>
      <c r="B38" s="558" t="s">
        <v>617</v>
      </c>
      <c r="C38" s="559"/>
      <c r="D38" s="559"/>
      <c r="E38" s="869"/>
      <c r="F38" s="181"/>
      <c r="G38" s="181"/>
      <c r="H38" s="181"/>
      <c r="I38" s="181"/>
      <c r="J38" s="181"/>
      <c r="K38" s="526"/>
      <c r="L38" s="528"/>
      <c r="M38" s="526"/>
      <c r="N38" s="528"/>
      <c r="O38" s="265"/>
      <c r="P38" s="262"/>
      <c r="Q38" s="461">
        <v>0.01</v>
      </c>
      <c r="R38" s="577" t="s">
        <v>1085</v>
      </c>
      <c r="S38" s="578"/>
      <c r="T38" s="578"/>
      <c r="U38" s="578"/>
      <c r="V38" s="578"/>
      <c r="W38" s="578"/>
      <c r="X38" s="579"/>
    </row>
    <row r="39" spans="1:24" ht="45.75" customHeight="1" x14ac:dyDescent="0.25">
      <c r="A39" s="4">
        <v>2</v>
      </c>
      <c r="B39" s="558" t="s">
        <v>1086</v>
      </c>
      <c r="C39" s="559"/>
      <c r="D39" s="559"/>
      <c r="E39" s="267"/>
      <c r="F39" s="181"/>
      <c r="G39" s="181"/>
      <c r="H39" s="181"/>
      <c r="I39" s="181"/>
      <c r="J39" s="181"/>
      <c r="K39" s="526">
        <v>43656</v>
      </c>
      <c r="L39" s="528"/>
      <c r="M39" s="526" t="s">
        <v>876</v>
      </c>
      <c r="N39" s="528"/>
      <c r="O39" s="265"/>
      <c r="P39" s="262"/>
      <c r="Q39" s="461">
        <v>0.01</v>
      </c>
      <c r="R39" s="607" t="s">
        <v>1087</v>
      </c>
      <c r="S39" s="608"/>
      <c r="T39" s="608"/>
      <c r="U39" s="608"/>
      <c r="V39" s="608"/>
      <c r="W39" s="608"/>
      <c r="X39" s="609"/>
    </row>
    <row r="40" spans="1:24" ht="51.75" customHeight="1" x14ac:dyDescent="0.25">
      <c r="A40" s="4">
        <v>3</v>
      </c>
      <c r="B40" s="558" t="s">
        <v>624</v>
      </c>
      <c r="C40" s="559"/>
      <c r="D40" s="559"/>
      <c r="E40" s="267"/>
      <c r="F40" s="181"/>
      <c r="G40" s="181"/>
      <c r="H40" s="181"/>
      <c r="I40" s="181"/>
      <c r="J40" s="181"/>
      <c r="K40" s="526"/>
      <c r="L40" s="528"/>
      <c r="M40" s="526"/>
      <c r="N40" s="528"/>
      <c r="O40" s="265"/>
      <c r="P40" s="262"/>
      <c r="Q40" s="254">
        <v>0.02</v>
      </c>
      <c r="R40" s="577" t="s">
        <v>1088</v>
      </c>
      <c r="S40" s="578"/>
      <c r="T40" s="578"/>
      <c r="U40" s="578"/>
      <c r="V40" s="578"/>
      <c r="W40" s="578"/>
      <c r="X40" s="579"/>
    </row>
    <row r="41" spans="1:24" ht="36.75" customHeight="1" x14ac:dyDescent="0.25">
      <c r="A41" s="4">
        <v>4</v>
      </c>
      <c r="B41" s="558" t="s">
        <v>625</v>
      </c>
      <c r="C41" s="559"/>
      <c r="D41" s="559"/>
      <c r="E41" s="267"/>
      <c r="F41" s="181"/>
      <c r="G41" s="181"/>
      <c r="H41" s="181"/>
      <c r="I41" s="181"/>
      <c r="J41" s="181"/>
      <c r="K41" s="526"/>
      <c r="L41" s="528"/>
      <c r="M41" s="526"/>
      <c r="N41" s="528"/>
      <c r="O41" s="265"/>
      <c r="P41" s="262"/>
      <c r="Q41" s="262"/>
      <c r="R41" s="554"/>
      <c r="S41" s="555"/>
      <c r="T41" s="555"/>
      <c r="U41" s="555"/>
      <c r="V41" s="555"/>
      <c r="W41" s="555"/>
      <c r="X41" s="556"/>
    </row>
    <row r="42" spans="1:24" ht="36.75" customHeight="1" x14ac:dyDescent="0.25">
      <c r="A42" s="4">
        <v>5</v>
      </c>
      <c r="B42" s="558" t="s">
        <v>626</v>
      </c>
      <c r="C42" s="559"/>
      <c r="D42" s="559"/>
      <c r="E42" s="267"/>
      <c r="F42" s="181"/>
      <c r="G42" s="181"/>
      <c r="H42" s="181"/>
      <c r="I42" s="181"/>
      <c r="J42" s="181"/>
      <c r="K42" s="260"/>
      <c r="L42" s="261"/>
      <c r="M42" s="260"/>
      <c r="N42" s="261"/>
      <c r="O42" s="265"/>
      <c r="P42" s="262"/>
      <c r="Q42" s="254">
        <v>0.01</v>
      </c>
      <c r="R42" s="554"/>
      <c r="S42" s="555"/>
      <c r="T42" s="555"/>
      <c r="U42" s="555"/>
      <c r="V42" s="555"/>
      <c r="W42" s="555"/>
      <c r="X42" s="556"/>
    </row>
    <row r="43" spans="1:24" ht="36.75" customHeight="1" x14ac:dyDescent="0.25">
      <c r="A43" s="4">
        <v>6</v>
      </c>
      <c r="B43" s="558" t="s">
        <v>627</v>
      </c>
      <c r="C43" s="559"/>
      <c r="D43" s="559"/>
      <c r="E43" s="267"/>
      <c r="F43" s="181"/>
      <c r="G43" s="181"/>
      <c r="H43" s="181"/>
      <c r="I43" s="181"/>
      <c r="J43" s="181"/>
      <c r="K43" s="260"/>
      <c r="L43" s="261"/>
      <c r="M43" s="260"/>
      <c r="N43" s="261"/>
      <c r="O43" s="265"/>
      <c r="P43" s="262"/>
      <c r="Q43" s="262" t="s">
        <v>628</v>
      </c>
      <c r="R43" s="577"/>
      <c r="S43" s="578"/>
      <c r="T43" s="578"/>
      <c r="U43" s="578"/>
      <c r="V43" s="578"/>
      <c r="W43" s="578"/>
      <c r="X43" s="579"/>
    </row>
    <row r="44" spans="1:24" ht="36.75" customHeight="1" x14ac:dyDescent="0.25">
      <c r="A44" s="4">
        <v>7</v>
      </c>
      <c r="B44" s="558" t="s">
        <v>629</v>
      </c>
      <c r="C44" s="559"/>
      <c r="D44" s="559"/>
      <c r="E44" s="267"/>
      <c r="F44" s="181"/>
      <c r="G44" s="181"/>
      <c r="H44" s="181"/>
      <c r="I44" s="181"/>
      <c r="J44" s="181"/>
      <c r="K44" s="260"/>
      <c r="L44" s="261"/>
      <c r="M44" s="260"/>
      <c r="N44" s="261"/>
      <c r="O44" s="265"/>
      <c r="P44" s="262"/>
      <c r="Q44" s="255">
        <v>2.5000000000000001E-2</v>
      </c>
      <c r="R44" s="577" t="s">
        <v>1089</v>
      </c>
      <c r="S44" s="578"/>
      <c r="T44" s="578"/>
      <c r="U44" s="578"/>
      <c r="V44" s="578"/>
      <c r="W44" s="578"/>
      <c r="X44" s="579"/>
    </row>
    <row r="45" spans="1:24" ht="36.75" customHeight="1" x14ac:dyDescent="0.25">
      <c r="A45" s="4">
        <v>8</v>
      </c>
      <c r="B45" s="558" t="s">
        <v>630</v>
      </c>
      <c r="C45" s="559"/>
      <c r="D45" s="559"/>
      <c r="E45" s="267"/>
      <c r="F45" s="181"/>
      <c r="G45" s="181"/>
      <c r="H45" s="181"/>
      <c r="I45" s="181"/>
      <c r="J45" s="181"/>
      <c r="K45" s="260"/>
      <c r="L45" s="261"/>
      <c r="M45" s="260"/>
      <c r="N45" s="261"/>
      <c r="O45" s="265"/>
      <c r="P45" s="262"/>
      <c r="Q45" s="255">
        <v>3.5000000000000003E-2</v>
      </c>
      <c r="R45" s="262"/>
      <c r="S45" s="263"/>
      <c r="T45" s="263"/>
      <c r="U45" s="263"/>
      <c r="V45" s="263"/>
      <c r="W45" s="263"/>
      <c r="X45" s="264"/>
    </row>
    <row r="46" spans="1:24" ht="36.75" customHeight="1" x14ac:dyDescent="0.25">
      <c r="A46" s="4">
        <v>9</v>
      </c>
      <c r="B46" s="558" t="s">
        <v>631</v>
      </c>
      <c r="C46" s="559"/>
      <c r="D46" s="559"/>
      <c r="E46" s="267"/>
      <c r="F46" s="181"/>
      <c r="G46" s="181"/>
      <c r="H46" s="181"/>
      <c r="I46" s="181"/>
      <c r="J46" s="181"/>
      <c r="K46" s="260"/>
      <c r="L46" s="261"/>
      <c r="M46" s="260"/>
      <c r="N46" s="261"/>
      <c r="O46" s="265"/>
      <c r="P46" s="262"/>
      <c r="Q46" s="461">
        <v>0.05</v>
      </c>
      <c r="R46" s="262"/>
      <c r="S46" s="263"/>
      <c r="T46" s="263"/>
      <c r="U46" s="263"/>
      <c r="V46" s="263"/>
      <c r="W46" s="263"/>
      <c r="X46" s="264"/>
    </row>
    <row r="47" spans="1:24" ht="74.25" customHeight="1" x14ac:dyDescent="0.25">
      <c r="A47" s="4">
        <v>10</v>
      </c>
      <c r="B47" s="558" t="s">
        <v>632</v>
      </c>
      <c r="C47" s="559"/>
      <c r="D47" s="559"/>
      <c r="E47" s="267"/>
      <c r="F47" s="181"/>
      <c r="G47" s="181"/>
      <c r="H47" s="181"/>
      <c r="I47" s="181"/>
      <c r="J47" s="181"/>
      <c r="K47" s="526"/>
      <c r="L47" s="528"/>
      <c r="M47" s="526"/>
      <c r="N47" s="528"/>
      <c r="O47" s="110"/>
      <c r="P47" s="111"/>
      <c r="Q47" s="256">
        <v>0.02</v>
      </c>
      <c r="R47" s="554"/>
      <c r="S47" s="555"/>
      <c r="T47" s="555"/>
      <c r="U47" s="555"/>
      <c r="V47" s="555"/>
      <c r="W47" s="555"/>
      <c r="X47" s="556"/>
    </row>
    <row r="48" spans="1:24" ht="44.25" customHeight="1" x14ac:dyDescent="0.25">
      <c r="A48" s="4">
        <v>11</v>
      </c>
      <c r="B48" s="558" t="s">
        <v>633</v>
      </c>
      <c r="C48" s="559"/>
      <c r="D48" s="559"/>
      <c r="E48" s="267"/>
      <c r="F48" s="181"/>
      <c r="G48" s="181"/>
      <c r="H48" s="181"/>
      <c r="I48" s="181"/>
      <c r="J48" s="181"/>
      <c r="K48" s="526"/>
      <c r="L48" s="528"/>
      <c r="M48" s="526"/>
      <c r="N48" s="528"/>
      <c r="O48" s="110"/>
      <c r="P48" s="111"/>
      <c r="Q48" s="254">
        <v>0.02</v>
      </c>
      <c r="R48" s="554"/>
      <c r="S48" s="555"/>
      <c r="T48" s="555"/>
      <c r="U48" s="555"/>
      <c r="V48" s="555"/>
      <c r="W48" s="555"/>
      <c r="X48" s="556"/>
    </row>
    <row r="49" spans="1:24" ht="102" customHeight="1" x14ac:dyDescent="0.25">
      <c r="A49" s="4">
        <v>12</v>
      </c>
      <c r="B49" s="558" t="s">
        <v>634</v>
      </c>
      <c r="C49" s="559"/>
      <c r="D49" s="559"/>
      <c r="E49" s="267"/>
      <c r="F49" s="181"/>
      <c r="G49" s="181"/>
      <c r="H49" s="181"/>
      <c r="I49" s="181"/>
      <c r="J49" s="181"/>
      <c r="K49" s="526"/>
      <c r="L49" s="528"/>
      <c r="M49" s="526"/>
      <c r="N49" s="528"/>
      <c r="O49" s="110"/>
      <c r="P49" s="111"/>
      <c r="Q49" s="254">
        <v>0.02</v>
      </c>
      <c r="R49" s="554"/>
      <c r="S49" s="555"/>
      <c r="T49" s="555"/>
      <c r="U49" s="555"/>
      <c r="V49" s="555"/>
      <c r="W49" s="555"/>
      <c r="X49" s="556"/>
    </row>
    <row r="50" spans="1:24" ht="50.25" customHeight="1" x14ac:dyDescent="0.25">
      <c r="A50" s="4"/>
      <c r="B50" s="558" t="s">
        <v>1090</v>
      </c>
      <c r="C50" s="559"/>
      <c r="D50" s="559"/>
      <c r="E50" s="267"/>
      <c r="F50" s="181"/>
      <c r="G50" s="181"/>
      <c r="H50" s="181"/>
      <c r="I50" s="181"/>
      <c r="J50" s="181"/>
      <c r="K50" s="526" t="s">
        <v>725</v>
      </c>
      <c r="L50" s="528"/>
      <c r="M50" s="260"/>
      <c r="N50" s="261"/>
      <c r="O50" s="110"/>
      <c r="P50" s="111"/>
      <c r="Q50" s="254">
        <v>0.01</v>
      </c>
      <c r="R50" s="607" t="s">
        <v>1091</v>
      </c>
      <c r="S50" s="608"/>
      <c r="T50" s="608"/>
      <c r="U50" s="608"/>
      <c r="V50" s="608"/>
      <c r="W50" s="608"/>
      <c r="X50" s="609"/>
    </row>
    <row r="51" spans="1:24" ht="60.75" customHeight="1" x14ac:dyDescent="0.25">
      <c r="A51" s="4"/>
      <c r="B51" s="558" t="s">
        <v>1092</v>
      </c>
      <c r="C51" s="559"/>
      <c r="D51" s="559"/>
      <c r="E51" s="267"/>
      <c r="F51" s="181"/>
      <c r="G51" s="181"/>
      <c r="H51" s="181"/>
      <c r="I51" s="181"/>
      <c r="J51" s="181"/>
      <c r="K51" s="526">
        <v>43774</v>
      </c>
      <c r="L51" s="528"/>
      <c r="M51" s="260"/>
      <c r="N51" s="261"/>
      <c r="O51" s="110"/>
      <c r="P51" s="111"/>
      <c r="Q51" s="254">
        <v>0.02</v>
      </c>
      <c r="R51" s="607" t="s">
        <v>1093</v>
      </c>
      <c r="S51" s="608"/>
      <c r="T51" s="608"/>
      <c r="U51" s="608"/>
      <c r="V51" s="608"/>
      <c r="W51" s="608"/>
      <c r="X51" s="609"/>
    </row>
    <row r="52" spans="1:24" ht="50.25" customHeight="1" x14ac:dyDescent="0.25">
      <c r="A52" s="4"/>
      <c r="B52" s="558" t="s">
        <v>1094</v>
      </c>
      <c r="C52" s="559"/>
      <c r="D52" s="559"/>
      <c r="E52" s="267"/>
      <c r="F52" s="181"/>
      <c r="G52" s="181"/>
      <c r="H52" s="181"/>
      <c r="I52" s="181"/>
      <c r="J52" s="181"/>
      <c r="K52" s="526">
        <v>43777</v>
      </c>
      <c r="L52" s="528"/>
      <c r="M52" s="526">
        <v>43749</v>
      </c>
      <c r="N52" s="528"/>
      <c r="O52" s="110"/>
      <c r="P52" s="111"/>
      <c r="Q52" s="254">
        <v>0.01</v>
      </c>
      <c r="R52" s="577" t="s">
        <v>1095</v>
      </c>
      <c r="S52" s="578"/>
      <c r="T52" s="578"/>
      <c r="U52" s="578"/>
      <c r="V52" s="578"/>
      <c r="W52" s="578"/>
      <c r="X52" s="579"/>
    </row>
    <row r="53" spans="1:24" ht="50.25" customHeight="1" x14ac:dyDescent="0.25">
      <c r="A53" s="4"/>
      <c r="B53" s="558" t="s">
        <v>1096</v>
      </c>
      <c r="C53" s="559"/>
      <c r="D53" s="559"/>
      <c r="E53" s="267"/>
      <c r="F53" s="181"/>
      <c r="G53" s="181"/>
      <c r="H53" s="181"/>
      <c r="I53" s="181"/>
      <c r="J53" s="181"/>
      <c r="K53" s="526">
        <v>43778</v>
      </c>
      <c r="L53" s="528"/>
      <c r="M53" s="260"/>
      <c r="N53" s="261"/>
      <c r="O53" s="110"/>
      <c r="P53" s="111"/>
      <c r="Q53" s="254">
        <v>0.01</v>
      </c>
      <c r="R53" s="577" t="s">
        <v>1097</v>
      </c>
      <c r="S53" s="578"/>
      <c r="T53" s="578"/>
      <c r="U53" s="578"/>
      <c r="V53" s="578"/>
      <c r="W53" s="578"/>
      <c r="X53" s="579"/>
    </row>
    <row r="54" spans="1:24" ht="50.25" customHeight="1" x14ac:dyDescent="0.25">
      <c r="A54" s="4"/>
      <c r="B54" s="558" t="s">
        <v>1098</v>
      </c>
      <c r="C54" s="559"/>
      <c r="D54" s="559"/>
      <c r="E54" s="267"/>
      <c r="F54" s="181"/>
      <c r="G54" s="181"/>
      <c r="H54" s="181"/>
      <c r="I54" s="181"/>
      <c r="J54" s="181"/>
      <c r="K54" s="526" t="s">
        <v>1099</v>
      </c>
      <c r="L54" s="528"/>
      <c r="M54" s="260"/>
      <c r="N54" s="261"/>
      <c r="O54" s="110"/>
      <c r="P54" s="111"/>
      <c r="Q54" s="870">
        <v>5.0000000000000001E-3</v>
      </c>
      <c r="R54" s="577" t="s">
        <v>1100</v>
      </c>
      <c r="S54" s="578"/>
      <c r="T54" s="578"/>
      <c r="U54" s="578"/>
      <c r="V54" s="578"/>
      <c r="W54" s="578"/>
      <c r="X54" s="579"/>
    </row>
    <row r="55" spans="1:24" ht="66" customHeight="1" x14ac:dyDescent="0.25">
      <c r="A55" s="4"/>
      <c r="B55" s="558" t="s">
        <v>1101</v>
      </c>
      <c r="C55" s="559"/>
      <c r="D55" s="559"/>
      <c r="E55" s="267"/>
      <c r="F55" s="181"/>
      <c r="G55" s="181"/>
      <c r="H55" s="181"/>
      <c r="I55" s="181"/>
      <c r="J55" s="181"/>
      <c r="K55" s="526" t="s">
        <v>736</v>
      </c>
      <c r="L55" s="528"/>
      <c r="M55" s="526" t="s">
        <v>876</v>
      </c>
      <c r="N55" s="528"/>
      <c r="O55" s="110"/>
      <c r="P55" s="111"/>
      <c r="Q55" s="254">
        <v>0.01</v>
      </c>
      <c r="R55" s="607" t="s">
        <v>1102</v>
      </c>
      <c r="S55" s="608"/>
      <c r="T55" s="608"/>
      <c r="U55" s="608"/>
      <c r="V55" s="608"/>
      <c r="W55" s="608"/>
      <c r="X55" s="609"/>
    </row>
    <row r="56" spans="1:24" ht="62.25" customHeight="1" x14ac:dyDescent="0.25">
      <c r="A56" s="4">
        <v>13</v>
      </c>
      <c r="B56" s="558" t="s">
        <v>636</v>
      </c>
      <c r="C56" s="559"/>
      <c r="D56" s="559"/>
      <c r="E56" s="267"/>
      <c r="F56" s="181"/>
      <c r="G56" s="181"/>
      <c r="H56" s="181"/>
      <c r="I56" s="181"/>
      <c r="J56" s="181"/>
      <c r="K56" s="526"/>
      <c r="L56" s="528"/>
      <c r="M56" s="526"/>
      <c r="N56" s="528"/>
      <c r="O56" s="110"/>
      <c r="P56" s="111"/>
      <c r="Q56" s="254">
        <v>0.02</v>
      </c>
      <c r="R56" s="554"/>
      <c r="S56" s="555"/>
      <c r="T56" s="555"/>
      <c r="U56" s="555"/>
      <c r="V56" s="555"/>
      <c r="W56" s="555"/>
      <c r="X56" s="556"/>
    </row>
    <row r="57" spans="1:24" ht="48.2" customHeight="1" x14ac:dyDescent="0.25">
      <c r="A57" s="4">
        <v>14</v>
      </c>
      <c r="B57" s="558" t="s">
        <v>637</v>
      </c>
      <c r="C57" s="559"/>
      <c r="D57" s="559"/>
      <c r="E57" s="267"/>
      <c r="F57" s="181"/>
      <c r="G57" s="181"/>
      <c r="H57" s="181"/>
      <c r="I57" s="181"/>
      <c r="J57" s="181"/>
      <c r="K57" s="526"/>
      <c r="L57" s="528"/>
      <c r="M57" s="526"/>
      <c r="N57" s="528"/>
      <c r="O57" s="110"/>
      <c r="P57" s="111"/>
      <c r="Q57" s="254">
        <v>0.02</v>
      </c>
      <c r="R57" s="554"/>
      <c r="S57" s="555"/>
      <c r="T57" s="555"/>
      <c r="U57" s="555"/>
      <c r="V57" s="555"/>
      <c r="W57" s="555"/>
      <c r="X57" s="556"/>
    </row>
    <row r="58" spans="1:24" ht="44.25" customHeight="1" x14ac:dyDescent="0.25">
      <c r="A58" s="4">
        <v>15</v>
      </c>
      <c r="B58" s="558" t="s">
        <v>639</v>
      </c>
      <c r="C58" s="559"/>
      <c r="D58" s="559"/>
      <c r="E58" s="267"/>
      <c r="F58" s="181"/>
      <c r="G58" s="181"/>
      <c r="H58" s="181"/>
      <c r="I58" s="181"/>
      <c r="J58" s="181"/>
      <c r="K58" s="526"/>
      <c r="L58" s="528"/>
      <c r="M58" s="526"/>
      <c r="N58" s="528"/>
      <c r="O58" s="110"/>
      <c r="P58" s="111"/>
      <c r="Q58" s="254">
        <v>0.02</v>
      </c>
      <c r="R58" s="577" t="s">
        <v>1103</v>
      </c>
      <c r="S58" s="578"/>
      <c r="T58" s="578"/>
      <c r="U58" s="578"/>
      <c r="V58" s="578"/>
      <c r="W58" s="578"/>
      <c r="X58" s="579"/>
    </row>
    <row r="59" spans="1:24" ht="37.5" customHeight="1" x14ac:dyDescent="0.25">
      <c r="A59" s="4">
        <v>16</v>
      </c>
      <c r="B59" s="563" t="s">
        <v>1104</v>
      </c>
      <c r="C59" s="564"/>
      <c r="D59" s="564"/>
      <c r="E59" s="871"/>
      <c r="F59" s="258"/>
      <c r="G59" s="258"/>
      <c r="H59" s="258"/>
      <c r="I59" s="258"/>
      <c r="J59" s="258"/>
      <c r="K59" s="526" t="s">
        <v>1105</v>
      </c>
      <c r="L59" s="528"/>
      <c r="M59" s="526"/>
      <c r="N59" s="528"/>
      <c r="O59" s="110"/>
      <c r="P59" s="111"/>
      <c r="Q59" s="872">
        <v>1.4999999999999999E-2</v>
      </c>
      <c r="R59" s="873" t="s">
        <v>1106</v>
      </c>
      <c r="S59" s="874"/>
      <c r="T59" s="874"/>
      <c r="U59" s="874"/>
      <c r="V59" s="874"/>
      <c r="W59" s="874"/>
      <c r="X59" s="875"/>
    </row>
    <row r="60" spans="1:24" ht="51" customHeight="1" x14ac:dyDescent="0.25">
      <c r="A60" s="4">
        <v>17</v>
      </c>
      <c r="B60" s="563" t="s">
        <v>1107</v>
      </c>
      <c r="C60" s="564"/>
      <c r="D60" s="564"/>
      <c r="E60" s="266"/>
      <c r="F60" s="258"/>
      <c r="G60" s="258"/>
      <c r="H60" s="258"/>
      <c r="I60" s="258"/>
      <c r="J60" s="258"/>
      <c r="K60" s="526">
        <v>43802</v>
      </c>
      <c r="L60" s="528"/>
      <c r="M60" s="526" t="s">
        <v>1099</v>
      </c>
      <c r="N60" s="528"/>
      <c r="O60" s="110"/>
      <c r="P60" s="111"/>
      <c r="Q60" s="872">
        <v>5.0000000000000001E-3</v>
      </c>
      <c r="R60" s="607" t="s">
        <v>1108</v>
      </c>
      <c r="S60" s="608"/>
      <c r="T60" s="608"/>
      <c r="U60" s="608"/>
      <c r="V60" s="608"/>
      <c r="W60" s="608"/>
      <c r="X60" s="609"/>
    </row>
    <row r="61" spans="1:24" ht="51" customHeight="1" x14ac:dyDescent="0.25">
      <c r="A61" s="4">
        <v>18</v>
      </c>
      <c r="B61" s="563" t="s">
        <v>1109</v>
      </c>
      <c r="C61" s="564"/>
      <c r="D61" s="564"/>
      <c r="E61" s="266"/>
      <c r="F61" s="258"/>
      <c r="G61" s="258"/>
      <c r="H61" s="258"/>
      <c r="I61" s="258"/>
      <c r="J61" s="258"/>
      <c r="K61" s="260"/>
      <c r="L61" s="261"/>
      <c r="M61" s="260"/>
      <c r="N61" s="261"/>
      <c r="O61" s="110"/>
      <c r="P61" s="111"/>
      <c r="Q61" s="256">
        <v>0.01</v>
      </c>
      <c r="R61" s="607" t="s">
        <v>1091</v>
      </c>
      <c r="S61" s="608"/>
      <c r="T61" s="608"/>
      <c r="U61" s="608"/>
      <c r="V61" s="608"/>
      <c r="W61" s="608"/>
      <c r="X61" s="609"/>
    </row>
    <row r="62" spans="1:24" ht="51" customHeight="1" x14ac:dyDescent="0.25">
      <c r="A62" s="4">
        <v>19</v>
      </c>
      <c r="B62" s="563" t="s">
        <v>1110</v>
      </c>
      <c r="C62" s="564"/>
      <c r="D62" s="564"/>
      <c r="E62" s="266"/>
      <c r="F62" s="258"/>
      <c r="G62" s="258"/>
      <c r="H62" s="258"/>
      <c r="I62" s="258"/>
      <c r="J62" s="258"/>
      <c r="K62" s="260"/>
      <c r="L62" s="261"/>
      <c r="M62" s="260"/>
      <c r="N62" s="261"/>
      <c r="O62" s="110"/>
      <c r="P62" s="111"/>
      <c r="Q62" s="872">
        <v>5.0000000000000001E-3</v>
      </c>
      <c r="R62" s="577" t="s">
        <v>1111</v>
      </c>
      <c r="S62" s="578"/>
      <c r="T62" s="578"/>
      <c r="U62" s="578"/>
      <c r="V62" s="578"/>
      <c r="W62" s="578"/>
      <c r="X62" s="579"/>
    </row>
    <row r="63" spans="1:24" ht="51" customHeight="1" x14ac:dyDescent="0.25">
      <c r="A63" s="4">
        <v>20</v>
      </c>
      <c r="B63" s="563" t="s">
        <v>1112</v>
      </c>
      <c r="C63" s="564"/>
      <c r="D63" s="564"/>
      <c r="E63" s="266"/>
      <c r="F63" s="258"/>
      <c r="G63" s="258"/>
      <c r="H63" s="258"/>
      <c r="I63" s="258"/>
      <c r="J63" s="258"/>
      <c r="K63" s="260"/>
      <c r="L63" s="261"/>
      <c r="M63" s="260"/>
      <c r="N63" s="261"/>
      <c r="O63" s="110"/>
      <c r="P63" s="111"/>
      <c r="Q63" s="256">
        <v>0.01</v>
      </c>
      <c r="R63" s="607" t="s">
        <v>1113</v>
      </c>
      <c r="S63" s="608"/>
      <c r="T63" s="608"/>
      <c r="U63" s="608"/>
      <c r="V63" s="608"/>
      <c r="W63" s="608"/>
      <c r="X63" s="609"/>
    </row>
    <row r="64" spans="1:24" ht="42.75" customHeight="1" x14ac:dyDescent="0.25">
      <c r="A64" s="4">
        <v>21</v>
      </c>
      <c r="B64" s="563" t="s">
        <v>1114</v>
      </c>
      <c r="C64" s="564"/>
      <c r="D64" s="564"/>
      <c r="E64" s="266"/>
      <c r="F64" s="258"/>
      <c r="G64" s="258"/>
      <c r="H64" s="258"/>
      <c r="I64" s="258"/>
      <c r="J64" s="258"/>
      <c r="K64" s="260"/>
      <c r="L64" s="261"/>
      <c r="M64" s="260"/>
      <c r="N64" s="261"/>
      <c r="O64" s="110"/>
      <c r="P64" s="111"/>
      <c r="Q64" s="872">
        <v>5.0000000000000001E-3</v>
      </c>
      <c r="R64" s="577" t="s">
        <v>1115</v>
      </c>
      <c r="S64" s="578"/>
      <c r="T64" s="578"/>
      <c r="U64" s="578"/>
      <c r="V64" s="578"/>
      <c r="W64" s="578"/>
      <c r="X64" s="579"/>
    </row>
    <row r="65" spans="1:24" ht="36" customHeight="1" x14ac:dyDescent="0.25">
      <c r="A65" s="4">
        <v>22</v>
      </c>
      <c r="B65" s="563" t="s">
        <v>1116</v>
      </c>
      <c r="C65" s="564"/>
      <c r="D65" s="564"/>
      <c r="E65" s="266"/>
      <c r="F65" s="258"/>
      <c r="G65" s="258"/>
      <c r="H65" s="258"/>
      <c r="I65" s="258"/>
      <c r="J65" s="258"/>
      <c r="K65" s="526"/>
      <c r="L65" s="528"/>
      <c r="M65" s="526"/>
      <c r="N65" s="528"/>
      <c r="O65" s="110"/>
      <c r="P65" s="111"/>
      <c r="Q65" s="256">
        <v>0.01</v>
      </c>
      <c r="R65" s="577" t="s">
        <v>1117</v>
      </c>
      <c r="S65" s="578"/>
      <c r="T65" s="578"/>
      <c r="U65" s="578"/>
      <c r="V65" s="578"/>
      <c r="W65" s="578"/>
      <c r="X65" s="579"/>
    </row>
    <row r="66" spans="1:24" ht="16.5" x14ac:dyDescent="0.25">
      <c r="A66" s="29"/>
      <c r="B66" s="30"/>
      <c r="C66" s="30"/>
      <c r="D66" s="30"/>
      <c r="E66" s="30"/>
      <c r="F66" s="30"/>
      <c r="G66" s="30"/>
      <c r="H66" s="30"/>
      <c r="I66" s="30"/>
      <c r="J66" s="30"/>
      <c r="K66" s="113"/>
      <c r="L66" s="114"/>
      <c r="M66" s="114"/>
      <c r="N66" s="114"/>
      <c r="O66" s="114"/>
      <c r="P66" s="114"/>
      <c r="Q66" s="114"/>
      <c r="R66" s="114"/>
      <c r="S66" s="114"/>
      <c r="T66" s="114"/>
      <c r="U66" s="114"/>
      <c r="V66" s="115"/>
      <c r="W66" s="115"/>
      <c r="X66" s="115"/>
    </row>
    <row r="67" spans="1:24" ht="15.75" x14ac:dyDescent="0.25">
      <c r="L67" s="532" t="s">
        <v>13</v>
      </c>
      <c r="M67" s="532"/>
      <c r="N67" s="532"/>
      <c r="O67" s="532"/>
      <c r="P67" s="532"/>
      <c r="Q67" s="532"/>
      <c r="R67" s="532"/>
      <c r="S67" s="532"/>
      <c r="T67" s="532"/>
      <c r="U67" s="532"/>
      <c r="V67" s="532"/>
      <c r="W67" s="532"/>
      <c r="X67" s="532"/>
    </row>
    <row r="68" spans="1:24" ht="15.75" x14ac:dyDescent="0.25">
      <c r="L68" s="523" t="s">
        <v>14</v>
      </c>
      <c r="M68" s="523"/>
      <c r="N68" s="523"/>
      <c r="O68" s="523"/>
      <c r="P68" s="523"/>
      <c r="Q68" s="523"/>
      <c r="R68" s="523"/>
      <c r="S68" s="523"/>
      <c r="T68" s="523"/>
      <c r="U68" s="523"/>
      <c r="V68" s="523"/>
      <c r="W68" s="523"/>
      <c r="X68" s="523"/>
    </row>
  </sheetData>
  <mergeCells count="109">
    <mergeCell ref="L68:X68"/>
    <mergeCell ref="B65:D65"/>
    <mergeCell ref="K65:L65"/>
    <mergeCell ref="M65:N65"/>
    <mergeCell ref="R65:X65"/>
    <mergeCell ref="L67:X67"/>
    <mergeCell ref="B62:D62"/>
    <mergeCell ref="R62:X62"/>
    <mergeCell ref="B63:D63"/>
    <mergeCell ref="R63:X63"/>
    <mergeCell ref="B64:D64"/>
    <mergeCell ref="R64:X64"/>
    <mergeCell ref="B60:D60"/>
    <mergeCell ref="K60:L60"/>
    <mergeCell ref="M60:N60"/>
    <mergeCell ref="R60:X60"/>
    <mergeCell ref="B61:D61"/>
    <mergeCell ref="R61:X61"/>
    <mergeCell ref="B58:D58"/>
    <mergeCell ref="K58:L58"/>
    <mergeCell ref="M58:N58"/>
    <mergeCell ref="R58:X58"/>
    <mergeCell ref="B59:D59"/>
    <mergeCell ref="K59:L59"/>
    <mergeCell ref="M59:N59"/>
    <mergeCell ref="R59:X59"/>
    <mergeCell ref="B56:D56"/>
    <mergeCell ref="K56:L56"/>
    <mergeCell ref="M56:N56"/>
    <mergeCell ref="R56:X56"/>
    <mergeCell ref="B57:D57"/>
    <mergeCell ref="K57:L57"/>
    <mergeCell ref="M57:N57"/>
    <mergeCell ref="R57:X57"/>
    <mergeCell ref="B54:D54"/>
    <mergeCell ref="K54:L54"/>
    <mergeCell ref="R54:X54"/>
    <mergeCell ref="B55:D55"/>
    <mergeCell ref="K55:L55"/>
    <mergeCell ref="M55:N55"/>
    <mergeCell ref="R55:X55"/>
    <mergeCell ref="A33:X33"/>
    <mergeCell ref="B37:E37"/>
    <mergeCell ref="K37:L37"/>
    <mergeCell ref="M37:N37"/>
    <mergeCell ref="R37:X37"/>
    <mergeCell ref="B40:D40"/>
    <mergeCell ref="K40:L40"/>
    <mergeCell ref="M40:N40"/>
    <mergeCell ref="R40:X40"/>
    <mergeCell ref="B41:D41"/>
    <mergeCell ref="K41:L41"/>
    <mergeCell ref="M41:N41"/>
    <mergeCell ref="R41:X41"/>
    <mergeCell ref="A35:X35"/>
    <mergeCell ref="B38:D38"/>
    <mergeCell ref="K38:L38"/>
    <mergeCell ref="M38:N38"/>
    <mergeCell ref="R38:X38"/>
    <mergeCell ref="B39:D39"/>
    <mergeCell ref="K39:L39"/>
    <mergeCell ref="M39:N39"/>
    <mergeCell ref="R39:X39"/>
    <mergeCell ref="A3:X3"/>
    <mergeCell ref="A4:X4"/>
    <mergeCell ref="D5:D7"/>
    <mergeCell ref="E5:V5"/>
    <mergeCell ref="W5:W7"/>
    <mergeCell ref="X5:X7"/>
    <mergeCell ref="V6:V7"/>
    <mergeCell ref="A5:A7"/>
    <mergeCell ref="B5:B7"/>
    <mergeCell ref="C5:C7"/>
    <mergeCell ref="A1:E1"/>
    <mergeCell ref="E6:N6"/>
    <mergeCell ref="O6:U6"/>
    <mergeCell ref="B42:D42"/>
    <mergeCell ref="R42:X42"/>
    <mergeCell ref="B43:D43"/>
    <mergeCell ref="R43:X43"/>
    <mergeCell ref="B44:D44"/>
    <mergeCell ref="R44:X44"/>
    <mergeCell ref="B45:D45"/>
    <mergeCell ref="B46:D46"/>
    <mergeCell ref="B47:D47"/>
    <mergeCell ref="K47:L47"/>
    <mergeCell ref="M47:N47"/>
    <mergeCell ref="R47:X47"/>
    <mergeCell ref="B48:D48"/>
    <mergeCell ref="K48:L48"/>
    <mergeCell ref="M48:N48"/>
    <mergeCell ref="R48:X48"/>
    <mergeCell ref="B49:D49"/>
    <mergeCell ref="K49:L49"/>
    <mergeCell ref="M49:N49"/>
    <mergeCell ref="R49:X49"/>
    <mergeCell ref="B50:D50"/>
    <mergeCell ref="K50:L50"/>
    <mergeCell ref="R50:X50"/>
    <mergeCell ref="B51:D51"/>
    <mergeCell ref="K51:L51"/>
    <mergeCell ref="R51:X51"/>
    <mergeCell ref="B52:D52"/>
    <mergeCell ref="K52:L52"/>
    <mergeCell ref="M52:N52"/>
    <mergeCell ref="R52:X52"/>
    <mergeCell ref="B53:D53"/>
    <mergeCell ref="K53:L53"/>
    <mergeCell ref="R53:X53"/>
  </mergeCells>
  <pageMargins left="0.32" right="0.27" top="0.36" bottom="0.42" header="0.2" footer="0.2"/>
  <pageSetup paperSize="9" scale="95" orientation="landscape"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Y51"/>
  <sheetViews>
    <sheetView zoomScale="80" zoomScaleNormal="80" workbookViewId="0">
      <selection activeCell="P31" sqref="P31"/>
    </sheetView>
  </sheetViews>
  <sheetFormatPr defaultRowHeight="15" x14ac:dyDescent="0.25"/>
  <cols>
    <col min="1" max="1" width="5.28515625" style="95" customWidth="1"/>
    <col min="2" max="3" width="22.85546875" style="95" customWidth="1"/>
    <col min="4" max="4" width="13.28515625" style="97" customWidth="1"/>
    <col min="5" max="5" width="8.28515625" style="95" customWidth="1"/>
    <col min="6" max="6" width="8" style="107" customWidth="1"/>
    <col min="7" max="12" width="8.42578125" style="107" customWidth="1"/>
    <col min="13" max="14" width="7.140625" style="107" customWidth="1"/>
    <col min="15" max="15" width="8.5703125" style="107" customWidth="1"/>
    <col min="16" max="17" width="7.7109375" style="107" customWidth="1"/>
    <col min="18" max="19" width="6.140625" style="107" customWidth="1"/>
    <col min="20" max="20" width="7.7109375" style="107" customWidth="1"/>
    <col min="21" max="21" width="8" style="95" customWidth="1"/>
    <col min="22" max="22" width="9.140625" style="95" customWidth="1"/>
    <col min="23" max="23" width="7.5703125" style="95" customWidth="1"/>
    <col min="24" max="262" width="9.140625" style="95"/>
    <col min="263" max="263" width="5.28515625" style="95" customWidth="1"/>
    <col min="264" max="265" width="22.85546875" style="95" customWidth="1"/>
    <col min="266" max="266" width="13.28515625" style="95" customWidth="1"/>
    <col min="267" max="267" width="8.28515625" style="95" customWidth="1"/>
    <col min="268" max="268" width="8" style="95" customWidth="1"/>
    <col min="269" max="269" width="8.42578125" style="95" customWidth="1"/>
    <col min="270" max="270" width="10.7109375" style="95" customWidth="1"/>
    <col min="271" max="271" width="8.5703125" style="95" customWidth="1"/>
    <col min="272" max="273" width="7.7109375" style="95" customWidth="1"/>
    <col min="274" max="275" width="6.140625" style="95" customWidth="1"/>
    <col min="276" max="276" width="0" style="95" hidden="1" customWidth="1"/>
    <col min="277" max="277" width="8" style="95" customWidth="1"/>
    <col min="278" max="278" width="9.140625" style="95" customWidth="1"/>
    <col min="279" max="279" width="7.5703125" style="95" customWidth="1"/>
    <col min="280" max="518" width="9.140625" style="95"/>
    <col min="519" max="519" width="5.28515625" style="95" customWidth="1"/>
    <col min="520" max="521" width="22.85546875" style="95" customWidth="1"/>
    <col min="522" max="522" width="13.28515625" style="95" customWidth="1"/>
    <col min="523" max="523" width="8.28515625" style="95" customWidth="1"/>
    <col min="524" max="524" width="8" style="95" customWidth="1"/>
    <col min="525" max="525" width="8.42578125" style="95" customWidth="1"/>
    <col min="526" max="526" width="10.7109375" style="95" customWidth="1"/>
    <col min="527" max="527" width="8.5703125" style="95" customWidth="1"/>
    <col min="528" max="529" width="7.7109375" style="95" customWidth="1"/>
    <col min="530" max="531" width="6.140625" style="95" customWidth="1"/>
    <col min="532" max="532" width="0" style="95" hidden="1" customWidth="1"/>
    <col min="533" max="533" width="8" style="95" customWidth="1"/>
    <col min="534" max="534" width="9.140625" style="95" customWidth="1"/>
    <col min="535" max="535" width="7.5703125" style="95" customWidth="1"/>
    <col min="536" max="774" width="9.140625" style="95"/>
    <col min="775" max="775" width="5.28515625" style="95" customWidth="1"/>
    <col min="776" max="777" width="22.85546875" style="95" customWidth="1"/>
    <col min="778" max="778" width="13.28515625" style="95" customWidth="1"/>
    <col min="779" max="779" width="8.28515625" style="95" customWidth="1"/>
    <col min="780" max="780" width="8" style="95" customWidth="1"/>
    <col min="781" max="781" width="8.42578125" style="95" customWidth="1"/>
    <col min="782" max="782" width="10.7109375" style="95" customWidth="1"/>
    <col min="783" max="783" width="8.5703125" style="95" customWidth="1"/>
    <col min="784" max="785" width="7.7109375" style="95" customWidth="1"/>
    <col min="786" max="787" width="6.140625" style="95" customWidth="1"/>
    <col min="788" max="788" width="0" style="95" hidden="1" customWidth="1"/>
    <col min="789" max="789" width="8" style="95" customWidth="1"/>
    <col min="790" max="790" width="9.140625" style="95" customWidth="1"/>
    <col min="791" max="791" width="7.5703125" style="95" customWidth="1"/>
    <col min="792" max="1030" width="9.140625" style="95"/>
    <col min="1031" max="1031" width="5.28515625" style="95" customWidth="1"/>
    <col min="1032" max="1033" width="22.85546875" style="95" customWidth="1"/>
    <col min="1034" max="1034" width="13.28515625" style="95" customWidth="1"/>
    <col min="1035" max="1035" width="8.28515625" style="95" customWidth="1"/>
    <col min="1036" max="1036" width="8" style="95" customWidth="1"/>
    <col min="1037" max="1037" width="8.42578125" style="95" customWidth="1"/>
    <col min="1038" max="1038" width="10.7109375" style="95" customWidth="1"/>
    <col min="1039" max="1039" width="8.5703125" style="95" customWidth="1"/>
    <col min="1040" max="1041" width="7.7109375" style="95" customWidth="1"/>
    <col min="1042" max="1043" width="6.140625" style="95" customWidth="1"/>
    <col min="1044" max="1044" width="0" style="95" hidden="1" customWidth="1"/>
    <col min="1045" max="1045" width="8" style="95" customWidth="1"/>
    <col min="1046" max="1046" width="9.140625" style="95" customWidth="1"/>
    <col min="1047" max="1047" width="7.5703125" style="95" customWidth="1"/>
    <col min="1048" max="1286" width="9.140625" style="95"/>
    <col min="1287" max="1287" width="5.28515625" style="95" customWidth="1"/>
    <col min="1288" max="1289" width="22.85546875" style="95" customWidth="1"/>
    <col min="1290" max="1290" width="13.28515625" style="95" customWidth="1"/>
    <col min="1291" max="1291" width="8.28515625" style="95" customWidth="1"/>
    <col min="1292" max="1292" width="8" style="95" customWidth="1"/>
    <col min="1293" max="1293" width="8.42578125" style="95" customWidth="1"/>
    <col min="1294" max="1294" width="10.7109375" style="95" customWidth="1"/>
    <col min="1295" max="1295" width="8.5703125" style="95" customWidth="1"/>
    <col min="1296" max="1297" width="7.7109375" style="95" customWidth="1"/>
    <col min="1298" max="1299" width="6.140625" style="95" customWidth="1"/>
    <col min="1300" max="1300" width="0" style="95" hidden="1" customWidth="1"/>
    <col min="1301" max="1301" width="8" style="95" customWidth="1"/>
    <col min="1302" max="1302" width="9.140625" style="95" customWidth="1"/>
    <col min="1303" max="1303" width="7.5703125" style="95" customWidth="1"/>
    <col min="1304" max="1542" width="9.140625" style="95"/>
    <col min="1543" max="1543" width="5.28515625" style="95" customWidth="1"/>
    <col min="1544" max="1545" width="22.85546875" style="95" customWidth="1"/>
    <col min="1546" max="1546" width="13.28515625" style="95" customWidth="1"/>
    <col min="1547" max="1547" width="8.28515625" style="95" customWidth="1"/>
    <col min="1548" max="1548" width="8" style="95" customWidth="1"/>
    <col min="1549" max="1549" width="8.42578125" style="95" customWidth="1"/>
    <col min="1550" max="1550" width="10.7109375" style="95" customWidth="1"/>
    <col min="1551" max="1551" width="8.5703125" style="95" customWidth="1"/>
    <col min="1552" max="1553" width="7.7109375" style="95" customWidth="1"/>
    <col min="1554" max="1555" width="6.140625" style="95" customWidth="1"/>
    <col min="1556" max="1556" width="0" style="95" hidden="1" customWidth="1"/>
    <col min="1557" max="1557" width="8" style="95" customWidth="1"/>
    <col min="1558" max="1558" width="9.140625" style="95" customWidth="1"/>
    <col min="1559" max="1559" width="7.5703125" style="95" customWidth="1"/>
    <col min="1560" max="1798" width="9.140625" style="95"/>
    <col min="1799" max="1799" width="5.28515625" style="95" customWidth="1"/>
    <col min="1800" max="1801" width="22.85546875" style="95" customWidth="1"/>
    <col min="1802" max="1802" width="13.28515625" style="95" customWidth="1"/>
    <col min="1803" max="1803" width="8.28515625" style="95" customWidth="1"/>
    <col min="1804" max="1804" width="8" style="95" customWidth="1"/>
    <col min="1805" max="1805" width="8.42578125" style="95" customWidth="1"/>
    <col min="1806" max="1806" width="10.7109375" style="95" customWidth="1"/>
    <col min="1807" max="1807" width="8.5703125" style="95" customWidth="1"/>
    <col min="1808" max="1809" width="7.7109375" style="95" customWidth="1"/>
    <col min="1810" max="1811" width="6.140625" style="95" customWidth="1"/>
    <col min="1812" max="1812" width="0" style="95" hidden="1" customWidth="1"/>
    <col min="1813" max="1813" width="8" style="95" customWidth="1"/>
    <col min="1814" max="1814" width="9.140625" style="95" customWidth="1"/>
    <col min="1815" max="1815" width="7.5703125" style="95" customWidth="1"/>
    <col min="1816" max="2054" width="9.140625" style="95"/>
    <col min="2055" max="2055" width="5.28515625" style="95" customWidth="1"/>
    <col min="2056" max="2057" width="22.85546875" style="95" customWidth="1"/>
    <col min="2058" max="2058" width="13.28515625" style="95" customWidth="1"/>
    <col min="2059" max="2059" width="8.28515625" style="95" customWidth="1"/>
    <col min="2060" max="2060" width="8" style="95" customWidth="1"/>
    <col min="2061" max="2061" width="8.42578125" style="95" customWidth="1"/>
    <col min="2062" max="2062" width="10.7109375" style="95" customWidth="1"/>
    <col min="2063" max="2063" width="8.5703125" style="95" customWidth="1"/>
    <col min="2064" max="2065" width="7.7109375" style="95" customWidth="1"/>
    <col min="2066" max="2067" width="6.140625" style="95" customWidth="1"/>
    <col min="2068" max="2068" width="0" style="95" hidden="1" customWidth="1"/>
    <col min="2069" max="2069" width="8" style="95" customWidth="1"/>
    <col min="2070" max="2070" width="9.140625" style="95" customWidth="1"/>
    <col min="2071" max="2071" width="7.5703125" style="95" customWidth="1"/>
    <col min="2072" max="2310" width="9.140625" style="95"/>
    <col min="2311" max="2311" width="5.28515625" style="95" customWidth="1"/>
    <col min="2312" max="2313" width="22.85546875" style="95" customWidth="1"/>
    <col min="2314" max="2314" width="13.28515625" style="95" customWidth="1"/>
    <col min="2315" max="2315" width="8.28515625" style="95" customWidth="1"/>
    <col min="2316" max="2316" width="8" style="95" customWidth="1"/>
    <col min="2317" max="2317" width="8.42578125" style="95" customWidth="1"/>
    <col min="2318" max="2318" width="10.7109375" style="95" customWidth="1"/>
    <col min="2319" max="2319" width="8.5703125" style="95" customWidth="1"/>
    <col min="2320" max="2321" width="7.7109375" style="95" customWidth="1"/>
    <col min="2322" max="2323" width="6.140625" style="95" customWidth="1"/>
    <col min="2324" max="2324" width="0" style="95" hidden="1" customWidth="1"/>
    <col min="2325" max="2325" width="8" style="95" customWidth="1"/>
    <col min="2326" max="2326" width="9.140625" style="95" customWidth="1"/>
    <col min="2327" max="2327" width="7.5703125" style="95" customWidth="1"/>
    <col min="2328" max="2566" width="9.140625" style="95"/>
    <col min="2567" max="2567" width="5.28515625" style="95" customWidth="1"/>
    <col min="2568" max="2569" width="22.85546875" style="95" customWidth="1"/>
    <col min="2570" max="2570" width="13.28515625" style="95" customWidth="1"/>
    <col min="2571" max="2571" width="8.28515625" style="95" customWidth="1"/>
    <col min="2572" max="2572" width="8" style="95" customWidth="1"/>
    <col min="2573" max="2573" width="8.42578125" style="95" customWidth="1"/>
    <col min="2574" max="2574" width="10.7109375" style="95" customWidth="1"/>
    <col min="2575" max="2575" width="8.5703125" style="95" customWidth="1"/>
    <col min="2576" max="2577" width="7.7109375" style="95" customWidth="1"/>
    <col min="2578" max="2579" width="6.140625" style="95" customWidth="1"/>
    <col min="2580" max="2580" width="0" style="95" hidden="1" customWidth="1"/>
    <col min="2581" max="2581" width="8" style="95" customWidth="1"/>
    <col min="2582" max="2582" width="9.140625" style="95" customWidth="1"/>
    <col min="2583" max="2583" width="7.5703125" style="95" customWidth="1"/>
    <col min="2584" max="2822" width="9.140625" style="95"/>
    <col min="2823" max="2823" width="5.28515625" style="95" customWidth="1"/>
    <col min="2824" max="2825" width="22.85546875" style="95" customWidth="1"/>
    <col min="2826" max="2826" width="13.28515625" style="95" customWidth="1"/>
    <col min="2827" max="2827" width="8.28515625" style="95" customWidth="1"/>
    <col min="2828" max="2828" width="8" style="95" customWidth="1"/>
    <col min="2829" max="2829" width="8.42578125" style="95" customWidth="1"/>
    <col min="2830" max="2830" width="10.7109375" style="95" customWidth="1"/>
    <col min="2831" max="2831" width="8.5703125" style="95" customWidth="1"/>
    <col min="2832" max="2833" width="7.7109375" style="95" customWidth="1"/>
    <col min="2834" max="2835" width="6.140625" style="95" customWidth="1"/>
    <col min="2836" max="2836" width="0" style="95" hidden="1" customWidth="1"/>
    <col min="2837" max="2837" width="8" style="95" customWidth="1"/>
    <col min="2838" max="2838" width="9.140625" style="95" customWidth="1"/>
    <col min="2839" max="2839" width="7.5703125" style="95" customWidth="1"/>
    <col min="2840" max="3078" width="9.140625" style="95"/>
    <col min="3079" max="3079" width="5.28515625" style="95" customWidth="1"/>
    <col min="3080" max="3081" width="22.85546875" style="95" customWidth="1"/>
    <col min="3082" max="3082" width="13.28515625" style="95" customWidth="1"/>
    <col min="3083" max="3083" width="8.28515625" style="95" customWidth="1"/>
    <col min="3084" max="3084" width="8" style="95" customWidth="1"/>
    <col min="3085" max="3085" width="8.42578125" style="95" customWidth="1"/>
    <col min="3086" max="3086" width="10.7109375" style="95" customWidth="1"/>
    <col min="3087" max="3087" width="8.5703125" style="95" customWidth="1"/>
    <col min="3088" max="3089" width="7.7109375" style="95" customWidth="1"/>
    <col min="3090" max="3091" width="6.140625" style="95" customWidth="1"/>
    <col min="3092" max="3092" width="0" style="95" hidden="1" customWidth="1"/>
    <col min="3093" max="3093" width="8" style="95" customWidth="1"/>
    <col min="3094" max="3094" width="9.140625" style="95" customWidth="1"/>
    <col min="3095" max="3095" width="7.5703125" style="95" customWidth="1"/>
    <col min="3096" max="3334" width="9.140625" style="95"/>
    <col min="3335" max="3335" width="5.28515625" style="95" customWidth="1"/>
    <col min="3336" max="3337" width="22.85546875" style="95" customWidth="1"/>
    <col min="3338" max="3338" width="13.28515625" style="95" customWidth="1"/>
    <col min="3339" max="3339" width="8.28515625" style="95" customWidth="1"/>
    <col min="3340" max="3340" width="8" style="95" customWidth="1"/>
    <col min="3341" max="3341" width="8.42578125" style="95" customWidth="1"/>
    <col min="3342" max="3342" width="10.7109375" style="95" customWidth="1"/>
    <col min="3343" max="3343" width="8.5703125" style="95" customWidth="1"/>
    <col min="3344" max="3345" width="7.7109375" style="95" customWidth="1"/>
    <col min="3346" max="3347" width="6.140625" style="95" customWidth="1"/>
    <col min="3348" max="3348" width="0" style="95" hidden="1" customWidth="1"/>
    <col min="3349" max="3349" width="8" style="95" customWidth="1"/>
    <col min="3350" max="3350" width="9.140625" style="95" customWidth="1"/>
    <col min="3351" max="3351" width="7.5703125" style="95" customWidth="1"/>
    <col min="3352" max="3590" width="9.140625" style="95"/>
    <col min="3591" max="3591" width="5.28515625" style="95" customWidth="1"/>
    <col min="3592" max="3593" width="22.85546875" style="95" customWidth="1"/>
    <col min="3594" max="3594" width="13.28515625" style="95" customWidth="1"/>
    <col min="3595" max="3595" width="8.28515625" style="95" customWidth="1"/>
    <col min="3596" max="3596" width="8" style="95" customWidth="1"/>
    <col min="3597" max="3597" width="8.42578125" style="95" customWidth="1"/>
    <col min="3598" max="3598" width="10.7109375" style="95" customWidth="1"/>
    <col min="3599" max="3599" width="8.5703125" style="95" customWidth="1"/>
    <col min="3600" max="3601" width="7.7109375" style="95" customWidth="1"/>
    <col min="3602" max="3603" width="6.140625" style="95" customWidth="1"/>
    <col min="3604" max="3604" width="0" style="95" hidden="1" customWidth="1"/>
    <col min="3605" max="3605" width="8" style="95" customWidth="1"/>
    <col min="3606" max="3606" width="9.140625" style="95" customWidth="1"/>
    <col min="3607" max="3607" width="7.5703125" style="95" customWidth="1"/>
    <col min="3608" max="3846" width="9.140625" style="95"/>
    <col min="3847" max="3847" width="5.28515625" style="95" customWidth="1"/>
    <col min="3848" max="3849" width="22.85546875" style="95" customWidth="1"/>
    <col min="3850" max="3850" width="13.28515625" style="95" customWidth="1"/>
    <col min="3851" max="3851" width="8.28515625" style="95" customWidth="1"/>
    <col min="3852" max="3852" width="8" style="95" customWidth="1"/>
    <col min="3853" max="3853" width="8.42578125" style="95" customWidth="1"/>
    <col min="3854" max="3854" width="10.7109375" style="95" customWidth="1"/>
    <col min="3855" max="3855" width="8.5703125" style="95" customWidth="1"/>
    <col min="3856" max="3857" width="7.7109375" style="95" customWidth="1"/>
    <col min="3858" max="3859" width="6.140625" style="95" customWidth="1"/>
    <col min="3860" max="3860" width="0" style="95" hidden="1" customWidth="1"/>
    <col min="3861" max="3861" width="8" style="95" customWidth="1"/>
    <col min="3862" max="3862" width="9.140625" style="95" customWidth="1"/>
    <col min="3863" max="3863" width="7.5703125" style="95" customWidth="1"/>
    <col min="3864" max="4102" width="9.140625" style="95"/>
    <col min="4103" max="4103" width="5.28515625" style="95" customWidth="1"/>
    <col min="4104" max="4105" width="22.85546875" style="95" customWidth="1"/>
    <col min="4106" max="4106" width="13.28515625" style="95" customWidth="1"/>
    <col min="4107" max="4107" width="8.28515625" style="95" customWidth="1"/>
    <col min="4108" max="4108" width="8" style="95" customWidth="1"/>
    <col min="4109" max="4109" width="8.42578125" style="95" customWidth="1"/>
    <col min="4110" max="4110" width="10.7109375" style="95" customWidth="1"/>
    <col min="4111" max="4111" width="8.5703125" style="95" customWidth="1"/>
    <col min="4112" max="4113" width="7.7109375" style="95" customWidth="1"/>
    <col min="4114" max="4115" width="6.140625" style="95" customWidth="1"/>
    <col min="4116" max="4116" width="0" style="95" hidden="1" customWidth="1"/>
    <col min="4117" max="4117" width="8" style="95" customWidth="1"/>
    <col min="4118" max="4118" width="9.140625" style="95" customWidth="1"/>
    <col min="4119" max="4119" width="7.5703125" style="95" customWidth="1"/>
    <col min="4120" max="4358" width="9.140625" style="95"/>
    <col min="4359" max="4359" width="5.28515625" style="95" customWidth="1"/>
    <col min="4360" max="4361" width="22.85546875" style="95" customWidth="1"/>
    <col min="4362" max="4362" width="13.28515625" style="95" customWidth="1"/>
    <col min="4363" max="4363" width="8.28515625" style="95" customWidth="1"/>
    <col min="4364" max="4364" width="8" style="95" customWidth="1"/>
    <col min="4365" max="4365" width="8.42578125" style="95" customWidth="1"/>
    <col min="4366" max="4366" width="10.7109375" style="95" customWidth="1"/>
    <col min="4367" max="4367" width="8.5703125" style="95" customWidth="1"/>
    <col min="4368" max="4369" width="7.7109375" style="95" customWidth="1"/>
    <col min="4370" max="4371" width="6.140625" style="95" customWidth="1"/>
    <col min="4372" max="4372" width="0" style="95" hidden="1" customWidth="1"/>
    <col min="4373" max="4373" width="8" style="95" customWidth="1"/>
    <col min="4374" max="4374" width="9.140625" style="95" customWidth="1"/>
    <col min="4375" max="4375" width="7.5703125" style="95" customWidth="1"/>
    <col min="4376" max="4614" width="9.140625" style="95"/>
    <col min="4615" max="4615" width="5.28515625" style="95" customWidth="1"/>
    <col min="4616" max="4617" width="22.85546875" style="95" customWidth="1"/>
    <col min="4618" max="4618" width="13.28515625" style="95" customWidth="1"/>
    <col min="4619" max="4619" width="8.28515625" style="95" customWidth="1"/>
    <col min="4620" max="4620" width="8" style="95" customWidth="1"/>
    <col min="4621" max="4621" width="8.42578125" style="95" customWidth="1"/>
    <col min="4622" max="4622" width="10.7109375" style="95" customWidth="1"/>
    <col min="4623" max="4623" width="8.5703125" style="95" customWidth="1"/>
    <col min="4624" max="4625" width="7.7109375" style="95" customWidth="1"/>
    <col min="4626" max="4627" width="6.140625" style="95" customWidth="1"/>
    <col min="4628" max="4628" width="0" style="95" hidden="1" customWidth="1"/>
    <col min="4629" max="4629" width="8" style="95" customWidth="1"/>
    <col min="4630" max="4630" width="9.140625" style="95" customWidth="1"/>
    <col min="4631" max="4631" width="7.5703125" style="95" customWidth="1"/>
    <col min="4632" max="4870" width="9.140625" style="95"/>
    <col min="4871" max="4871" width="5.28515625" style="95" customWidth="1"/>
    <col min="4872" max="4873" width="22.85546875" style="95" customWidth="1"/>
    <col min="4874" max="4874" width="13.28515625" style="95" customWidth="1"/>
    <col min="4875" max="4875" width="8.28515625" style="95" customWidth="1"/>
    <col min="4876" max="4876" width="8" style="95" customWidth="1"/>
    <col min="4877" max="4877" width="8.42578125" style="95" customWidth="1"/>
    <col min="4878" max="4878" width="10.7109375" style="95" customWidth="1"/>
    <col min="4879" max="4879" width="8.5703125" style="95" customWidth="1"/>
    <col min="4880" max="4881" width="7.7109375" style="95" customWidth="1"/>
    <col min="4882" max="4883" width="6.140625" style="95" customWidth="1"/>
    <col min="4884" max="4884" width="0" style="95" hidden="1" customWidth="1"/>
    <col min="4885" max="4885" width="8" style="95" customWidth="1"/>
    <col min="4886" max="4886" width="9.140625" style="95" customWidth="1"/>
    <col min="4887" max="4887" width="7.5703125" style="95" customWidth="1"/>
    <col min="4888" max="5126" width="9.140625" style="95"/>
    <col min="5127" max="5127" width="5.28515625" style="95" customWidth="1"/>
    <col min="5128" max="5129" width="22.85546875" style="95" customWidth="1"/>
    <col min="5130" max="5130" width="13.28515625" style="95" customWidth="1"/>
    <col min="5131" max="5131" width="8.28515625" style="95" customWidth="1"/>
    <col min="5132" max="5132" width="8" style="95" customWidth="1"/>
    <col min="5133" max="5133" width="8.42578125" style="95" customWidth="1"/>
    <col min="5134" max="5134" width="10.7109375" style="95" customWidth="1"/>
    <col min="5135" max="5135" width="8.5703125" style="95" customWidth="1"/>
    <col min="5136" max="5137" width="7.7109375" style="95" customWidth="1"/>
    <col min="5138" max="5139" width="6.140625" style="95" customWidth="1"/>
    <col min="5140" max="5140" width="0" style="95" hidden="1" customWidth="1"/>
    <col min="5141" max="5141" width="8" style="95" customWidth="1"/>
    <col min="5142" max="5142" width="9.140625" style="95" customWidth="1"/>
    <col min="5143" max="5143" width="7.5703125" style="95" customWidth="1"/>
    <col min="5144" max="5382" width="9.140625" style="95"/>
    <col min="5383" max="5383" width="5.28515625" style="95" customWidth="1"/>
    <col min="5384" max="5385" width="22.85546875" style="95" customWidth="1"/>
    <col min="5386" max="5386" width="13.28515625" style="95" customWidth="1"/>
    <col min="5387" max="5387" width="8.28515625" style="95" customWidth="1"/>
    <col min="5388" max="5388" width="8" style="95" customWidth="1"/>
    <col min="5389" max="5389" width="8.42578125" style="95" customWidth="1"/>
    <col min="5390" max="5390" width="10.7109375" style="95" customWidth="1"/>
    <col min="5391" max="5391" width="8.5703125" style="95" customWidth="1"/>
    <col min="5392" max="5393" width="7.7109375" style="95" customWidth="1"/>
    <col min="5394" max="5395" width="6.140625" style="95" customWidth="1"/>
    <col min="5396" max="5396" width="0" style="95" hidden="1" customWidth="1"/>
    <col min="5397" max="5397" width="8" style="95" customWidth="1"/>
    <col min="5398" max="5398" width="9.140625" style="95" customWidth="1"/>
    <col min="5399" max="5399" width="7.5703125" style="95" customWidth="1"/>
    <col min="5400" max="5638" width="9.140625" style="95"/>
    <col min="5639" max="5639" width="5.28515625" style="95" customWidth="1"/>
    <col min="5640" max="5641" width="22.85546875" style="95" customWidth="1"/>
    <col min="5642" max="5642" width="13.28515625" style="95" customWidth="1"/>
    <col min="5643" max="5643" width="8.28515625" style="95" customWidth="1"/>
    <col min="5644" max="5644" width="8" style="95" customWidth="1"/>
    <col min="5645" max="5645" width="8.42578125" style="95" customWidth="1"/>
    <col min="5646" max="5646" width="10.7109375" style="95" customWidth="1"/>
    <col min="5647" max="5647" width="8.5703125" style="95" customWidth="1"/>
    <col min="5648" max="5649" width="7.7109375" style="95" customWidth="1"/>
    <col min="5650" max="5651" width="6.140625" style="95" customWidth="1"/>
    <col min="5652" max="5652" width="0" style="95" hidden="1" customWidth="1"/>
    <col min="5653" max="5653" width="8" style="95" customWidth="1"/>
    <col min="5654" max="5654" width="9.140625" style="95" customWidth="1"/>
    <col min="5655" max="5655" width="7.5703125" style="95" customWidth="1"/>
    <col min="5656" max="5894" width="9.140625" style="95"/>
    <col min="5895" max="5895" width="5.28515625" style="95" customWidth="1"/>
    <col min="5896" max="5897" width="22.85546875" style="95" customWidth="1"/>
    <col min="5898" max="5898" width="13.28515625" style="95" customWidth="1"/>
    <col min="5899" max="5899" width="8.28515625" style="95" customWidth="1"/>
    <col min="5900" max="5900" width="8" style="95" customWidth="1"/>
    <col min="5901" max="5901" width="8.42578125" style="95" customWidth="1"/>
    <col min="5902" max="5902" width="10.7109375" style="95" customWidth="1"/>
    <col min="5903" max="5903" width="8.5703125" style="95" customWidth="1"/>
    <col min="5904" max="5905" width="7.7109375" style="95" customWidth="1"/>
    <col min="5906" max="5907" width="6.140625" style="95" customWidth="1"/>
    <col min="5908" max="5908" width="0" style="95" hidden="1" customWidth="1"/>
    <col min="5909" max="5909" width="8" style="95" customWidth="1"/>
    <col min="5910" max="5910" width="9.140625" style="95" customWidth="1"/>
    <col min="5911" max="5911" width="7.5703125" style="95" customWidth="1"/>
    <col min="5912" max="6150" width="9.140625" style="95"/>
    <col min="6151" max="6151" width="5.28515625" style="95" customWidth="1"/>
    <col min="6152" max="6153" width="22.85546875" style="95" customWidth="1"/>
    <col min="6154" max="6154" width="13.28515625" style="95" customWidth="1"/>
    <col min="6155" max="6155" width="8.28515625" style="95" customWidth="1"/>
    <col min="6156" max="6156" width="8" style="95" customWidth="1"/>
    <col min="6157" max="6157" width="8.42578125" style="95" customWidth="1"/>
    <col min="6158" max="6158" width="10.7109375" style="95" customWidth="1"/>
    <col min="6159" max="6159" width="8.5703125" style="95" customWidth="1"/>
    <col min="6160" max="6161" width="7.7109375" style="95" customWidth="1"/>
    <col min="6162" max="6163" width="6.140625" style="95" customWidth="1"/>
    <col min="6164" max="6164" width="0" style="95" hidden="1" customWidth="1"/>
    <col min="6165" max="6165" width="8" style="95" customWidth="1"/>
    <col min="6166" max="6166" width="9.140625" style="95" customWidth="1"/>
    <col min="6167" max="6167" width="7.5703125" style="95" customWidth="1"/>
    <col min="6168" max="6406" width="9.140625" style="95"/>
    <col min="6407" max="6407" width="5.28515625" style="95" customWidth="1"/>
    <col min="6408" max="6409" width="22.85546875" style="95" customWidth="1"/>
    <col min="6410" max="6410" width="13.28515625" style="95" customWidth="1"/>
    <col min="6411" max="6411" width="8.28515625" style="95" customWidth="1"/>
    <col min="6412" max="6412" width="8" style="95" customWidth="1"/>
    <col min="6413" max="6413" width="8.42578125" style="95" customWidth="1"/>
    <col min="6414" max="6414" width="10.7109375" style="95" customWidth="1"/>
    <col min="6415" max="6415" width="8.5703125" style="95" customWidth="1"/>
    <col min="6416" max="6417" width="7.7109375" style="95" customWidth="1"/>
    <col min="6418" max="6419" width="6.140625" style="95" customWidth="1"/>
    <col min="6420" max="6420" width="0" style="95" hidden="1" customWidth="1"/>
    <col min="6421" max="6421" width="8" style="95" customWidth="1"/>
    <col min="6422" max="6422" width="9.140625" style="95" customWidth="1"/>
    <col min="6423" max="6423" width="7.5703125" style="95" customWidth="1"/>
    <col min="6424" max="6662" width="9.140625" style="95"/>
    <col min="6663" max="6663" width="5.28515625" style="95" customWidth="1"/>
    <col min="6664" max="6665" width="22.85546875" style="95" customWidth="1"/>
    <col min="6666" max="6666" width="13.28515625" style="95" customWidth="1"/>
    <col min="6667" max="6667" width="8.28515625" style="95" customWidth="1"/>
    <col min="6668" max="6668" width="8" style="95" customWidth="1"/>
    <col min="6669" max="6669" width="8.42578125" style="95" customWidth="1"/>
    <col min="6670" max="6670" width="10.7109375" style="95" customWidth="1"/>
    <col min="6671" max="6671" width="8.5703125" style="95" customWidth="1"/>
    <col min="6672" max="6673" width="7.7109375" style="95" customWidth="1"/>
    <col min="6674" max="6675" width="6.140625" style="95" customWidth="1"/>
    <col min="6676" max="6676" width="0" style="95" hidden="1" customWidth="1"/>
    <col min="6677" max="6677" width="8" style="95" customWidth="1"/>
    <col min="6678" max="6678" width="9.140625" style="95" customWidth="1"/>
    <col min="6679" max="6679" width="7.5703125" style="95" customWidth="1"/>
    <col min="6680" max="6918" width="9.140625" style="95"/>
    <col min="6919" max="6919" width="5.28515625" style="95" customWidth="1"/>
    <col min="6920" max="6921" width="22.85546875" style="95" customWidth="1"/>
    <col min="6922" max="6922" width="13.28515625" style="95" customWidth="1"/>
    <col min="6923" max="6923" width="8.28515625" style="95" customWidth="1"/>
    <col min="6924" max="6924" width="8" style="95" customWidth="1"/>
    <col min="6925" max="6925" width="8.42578125" style="95" customWidth="1"/>
    <col min="6926" max="6926" width="10.7109375" style="95" customWidth="1"/>
    <col min="6927" max="6927" width="8.5703125" style="95" customWidth="1"/>
    <col min="6928" max="6929" width="7.7109375" style="95" customWidth="1"/>
    <col min="6930" max="6931" width="6.140625" style="95" customWidth="1"/>
    <col min="6932" max="6932" width="0" style="95" hidden="1" customWidth="1"/>
    <col min="6933" max="6933" width="8" style="95" customWidth="1"/>
    <col min="6934" max="6934" width="9.140625" style="95" customWidth="1"/>
    <col min="6935" max="6935" width="7.5703125" style="95" customWidth="1"/>
    <col min="6936" max="7174" width="9.140625" style="95"/>
    <col min="7175" max="7175" width="5.28515625" style="95" customWidth="1"/>
    <col min="7176" max="7177" width="22.85546875" style="95" customWidth="1"/>
    <col min="7178" max="7178" width="13.28515625" style="95" customWidth="1"/>
    <col min="7179" max="7179" width="8.28515625" style="95" customWidth="1"/>
    <col min="7180" max="7180" width="8" style="95" customWidth="1"/>
    <col min="7181" max="7181" width="8.42578125" style="95" customWidth="1"/>
    <col min="7182" max="7182" width="10.7109375" style="95" customWidth="1"/>
    <col min="7183" max="7183" width="8.5703125" style="95" customWidth="1"/>
    <col min="7184" max="7185" width="7.7109375" style="95" customWidth="1"/>
    <col min="7186" max="7187" width="6.140625" style="95" customWidth="1"/>
    <col min="7188" max="7188" width="0" style="95" hidden="1" customWidth="1"/>
    <col min="7189" max="7189" width="8" style="95" customWidth="1"/>
    <col min="7190" max="7190" width="9.140625" style="95" customWidth="1"/>
    <col min="7191" max="7191" width="7.5703125" style="95" customWidth="1"/>
    <col min="7192" max="7430" width="9.140625" style="95"/>
    <col min="7431" max="7431" width="5.28515625" style="95" customWidth="1"/>
    <col min="7432" max="7433" width="22.85546875" style="95" customWidth="1"/>
    <col min="7434" max="7434" width="13.28515625" style="95" customWidth="1"/>
    <col min="7435" max="7435" width="8.28515625" style="95" customWidth="1"/>
    <col min="7436" max="7436" width="8" style="95" customWidth="1"/>
    <col min="7437" max="7437" width="8.42578125" style="95" customWidth="1"/>
    <col min="7438" max="7438" width="10.7109375" style="95" customWidth="1"/>
    <col min="7439" max="7439" width="8.5703125" style="95" customWidth="1"/>
    <col min="7440" max="7441" width="7.7109375" style="95" customWidth="1"/>
    <col min="7442" max="7443" width="6.140625" style="95" customWidth="1"/>
    <col min="7444" max="7444" width="0" style="95" hidden="1" customWidth="1"/>
    <col min="7445" max="7445" width="8" style="95" customWidth="1"/>
    <col min="7446" max="7446" width="9.140625" style="95" customWidth="1"/>
    <col min="7447" max="7447" width="7.5703125" style="95" customWidth="1"/>
    <col min="7448" max="7686" width="9.140625" style="95"/>
    <col min="7687" max="7687" width="5.28515625" style="95" customWidth="1"/>
    <col min="7688" max="7689" width="22.85546875" style="95" customWidth="1"/>
    <col min="7690" max="7690" width="13.28515625" style="95" customWidth="1"/>
    <col min="7691" max="7691" width="8.28515625" style="95" customWidth="1"/>
    <col min="7692" max="7692" width="8" style="95" customWidth="1"/>
    <col min="7693" max="7693" width="8.42578125" style="95" customWidth="1"/>
    <col min="7694" max="7694" width="10.7109375" style="95" customWidth="1"/>
    <col min="7695" max="7695" width="8.5703125" style="95" customWidth="1"/>
    <col min="7696" max="7697" width="7.7109375" style="95" customWidth="1"/>
    <col min="7698" max="7699" width="6.140625" style="95" customWidth="1"/>
    <col min="7700" max="7700" width="0" style="95" hidden="1" customWidth="1"/>
    <col min="7701" max="7701" width="8" style="95" customWidth="1"/>
    <col min="7702" max="7702" width="9.140625" style="95" customWidth="1"/>
    <col min="7703" max="7703" width="7.5703125" style="95" customWidth="1"/>
    <col min="7704" max="7942" width="9.140625" style="95"/>
    <col min="7943" max="7943" width="5.28515625" style="95" customWidth="1"/>
    <col min="7944" max="7945" width="22.85546875" style="95" customWidth="1"/>
    <col min="7946" max="7946" width="13.28515625" style="95" customWidth="1"/>
    <col min="7947" max="7947" width="8.28515625" style="95" customWidth="1"/>
    <col min="7948" max="7948" width="8" style="95" customWidth="1"/>
    <col min="7949" max="7949" width="8.42578125" style="95" customWidth="1"/>
    <col min="7950" max="7950" width="10.7109375" style="95" customWidth="1"/>
    <col min="7951" max="7951" width="8.5703125" style="95" customWidth="1"/>
    <col min="7952" max="7953" width="7.7109375" style="95" customWidth="1"/>
    <col min="7954" max="7955" width="6.140625" style="95" customWidth="1"/>
    <col min="7956" max="7956" width="0" style="95" hidden="1" customWidth="1"/>
    <col min="7957" max="7957" width="8" style="95" customWidth="1"/>
    <col min="7958" max="7958" width="9.140625" style="95" customWidth="1"/>
    <col min="7959" max="7959" width="7.5703125" style="95" customWidth="1"/>
    <col min="7960" max="8198" width="9.140625" style="95"/>
    <col min="8199" max="8199" width="5.28515625" style="95" customWidth="1"/>
    <col min="8200" max="8201" width="22.85546875" style="95" customWidth="1"/>
    <col min="8202" max="8202" width="13.28515625" style="95" customWidth="1"/>
    <col min="8203" max="8203" width="8.28515625" style="95" customWidth="1"/>
    <col min="8204" max="8204" width="8" style="95" customWidth="1"/>
    <col min="8205" max="8205" width="8.42578125" style="95" customWidth="1"/>
    <col min="8206" max="8206" width="10.7109375" style="95" customWidth="1"/>
    <col min="8207" max="8207" width="8.5703125" style="95" customWidth="1"/>
    <col min="8208" max="8209" width="7.7109375" style="95" customWidth="1"/>
    <col min="8210" max="8211" width="6.140625" style="95" customWidth="1"/>
    <col min="8212" max="8212" width="0" style="95" hidden="1" customWidth="1"/>
    <col min="8213" max="8213" width="8" style="95" customWidth="1"/>
    <col min="8214" max="8214" width="9.140625" style="95" customWidth="1"/>
    <col min="8215" max="8215" width="7.5703125" style="95" customWidth="1"/>
    <col min="8216" max="8454" width="9.140625" style="95"/>
    <col min="8455" max="8455" width="5.28515625" style="95" customWidth="1"/>
    <col min="8456" max="8457" width="22.85546875" style="95" customWidth="1"/>
    <col min="8458" max="8458" width="13.28515625" style="95" customWidth="1"/>
    <col min="8459" max="8459" width="8.28515625" style="95" customWidth="1"/>
    <col min="8460" max="8460" width="8" style="95" customWidth="1"/>
    <col min="8461" max="8461" width="8.42578125" style="95" customWidth="1"/>
    <col min="8462" max="8462" width="10.7109375" style="95" customWidth="1"/>
    <col min="8463" max="8463" width="8.5703125" style="95" customWidth="1"/>
    <col min="8464" max="8465" width="7.7109375" style="95" customWidth="1"/>
    <col min="8466" max="8467" width="6.140625" style="95" customWidth="1"/>
    <col min="8468" max="8468" width="0" style="95" hidden="1" customWidth="1"/>
    <col min="8469" max="8469" width="8" style="95" customWidth="1"/>
    <col min="8470" max="8470" width="9.140625" style="95" customWidth="1"/>
    <col min="8471" max="8471" width="7.5703125" style="95" customWidth="1"/>
    <col min="8472" max="8710" width="9.140625" style="95"/>
    <col min="8711" max="8711" width="5.28515625" style="95" customWidth="1"/>
    <col min="8712" max="8713" width="22.85546875" style="95" customWidth="1"/>
    <col min="8714" max="8714" width="13.28515625" style="95" customWidth="1"/>
    <col min="8715" max="8715" width="8.28515625" style="95" customWidth="1"/>
    <col min="8716" max="8716" width="8" style="95" customWidth="1"/>
    <col min="8717" max="8717" width="8.42578125" style="95" customWidth="1"/>
    <col min="8718" max="8718" width="10.7109375" style="95" customWidth="1"/>
    <col min="8719" max="8719" width="8.5703125" style="95" customWidth="1"/>
    <col min="8720" max="8721" width="7.7109375" style="95" customWidth="1"/>
    <col min="8722" max="8723" width="6.140625" style="95" customWidth="1"/>
    <col min="8724" max="8724" width="0" style="95" hidden="1" customWidth="1"/>
    <col min="8725" max="8725" width="8" style="95" customWidth="1"/>
    <col min="8726" max="8726" width="9.140625" style="95" customWidth="1"/>
    <col min="8727" max="8727" width="7.5703125" style="95" customWidth="1"/>
    <col min="8728" max="8966" width="9.140625" style="95"/>
    <col min="8967" max="8967" width="5.28515625" style="95" customWidth="1"/>
    <col min="8968" max="8969" width="22.85546875" style="95" customWidth="1"/>
    <col min="8970" max="8970" width="13.28515625" style="95" customWidth="1"/>
    <col min="8971" max="8971" width="8.28515625" style="95" customWidth="1"/>
    <col min="8972" max="8972" width="8" style="95" customWidth="1"/>
    <col min="8973" max="8973" width="8.42578125" style="95" customWidth="1"/>
    <col min="8974" max="8974" width="10.7109375" style="95" customWidth="1"/>
    <col min="8975" max="8975" width="8.5703125" style="95" customWidth="1"/>
    <col min="8976" max="8977" width="7.7109375" style="95" customWidth="1"/>
    <col min="8978" max="8979" width="6.140625" style="95" customWidth="1"/>
    <col min="8980" max="8980" width="0" style="95" hidden="1" customWidth="1"/>
    <col min="8981" max="8981" width="8" style="95" customWidth="1"/>
    <col min="8982" max="8982" width="9.140625" style="95" customWidth="1"/>
    <col min="8983" max="8983" width="7.5703125" style="95" customWidth="1"/>
    <col min="8984" max="9222" width="9.140625" style="95"/>
    <col min="9223" max="9223" width="5.28515625" style="95" customWidth="1"/>
    <col min="9224" max="9225" width="22.85546875" style="95" customWidth="1"/>
    <col min="9226" max="9226" width="13.28515625" style="95" customWidth="1"/>
    <col min="9227" max="9227" width="8.28515625" style="95" customWidth="1"/>
    <col min="9228" max="9228" width="8" style="95" customWidth="1"/>
    <col min="9229" max="9229" width="8.42578125" style="95" customWidth="1"/>
    <col min="9230" max="9230" width="10.7109375" style="95" customWidth="1"/>
    <col min="9231" max="9231" width="8.5703125" style="95" customWidth="1"/>
    <col min="9232" max="9233" width="7.7109375" style="95" customWidth="1"/>
    <col min="9234" max="9235" width="6.140625" style="95" customWidth="1"/>
    <col min="9236" max="9236" width="0" style="95" hidden="1" customWidth="1"/>
    <col min="9237" max="9237" width="8" style="95" customWidth="1"/>
    <col min="9238" max="9238" width="9.140625" style="95" customWidth="1"/>
    <col min="9239" max="9239" width="7.5703125" style="95" customWidth="1"/>
    <col min="9240" max="9478" width="9.140625" style="95"/>
    <col min="9479" max="9479" width="5.28515625" style="95" customWidth="1"/>
    <col min="9480" max="9481" width="22.85546875" style="95" customWidth="1"/>
    <col min="9482" max="9482" width="13.28515625" style="95" customWidth="1"/>
    <col min="9483" max="9483" width="8.28515625" style="95" customWidth="1"/>
    <col min="9484" max="9484" width="8" style="95" customWidth="1"/>
    <col min="9485" max="9485" width="8.42578125" style="95" customWidth="1"/>
    <col min="9486" max="9486" width="10.7109375" style="95" customWidth="1"/>
    <col min="9487" max="9487" width="8.5703125" style="95" customWidth="1"/>
    <col min="9488" max="9489" width="7.7109375" style="95" customWidth="1"/>
    <col min="9490" max="9491" width="6.140625" style="95" customWidth="1"/>
    <col min="9492" max="9492" width="0" style="95" hidden="1" customWidth="1"/>
    <col min="9493" max="9493" width="8" style="95" customWidth="1"/>
    <col min="9494" max="9494" width="9.140625" style="95" customWidth="1"/>
    <col min="9495" max="9495" width="7.5703125" style="95" customWidth="1"/>
    <col min="9496" max="9734" width="9.140625" style="95"/>
    <col min="9735" max="9735" width="5.28515625" style="95" customWidth="1"/>
    <col min="9736" max="9737" width="22.85546875" style="95" customWidth="1"/>
    <col min="9738" max="9738" width="13.28515625" style="95" customWidth="1"/>
    <col min="9739" max="9739" width="8.28515625" style="95" customWidth="1"/>
    <col min="9740" max="9740" width="8" style="95" customWidth="1"/>
    <col min="9741" max="9741" width="8.42578125" style="95" customWidth="1"/>
    <col min="9742" max="9742" width="10.7109375" style="95" customWidth="1"/>
    <col min="9743" max="9743" width="8.5703125" style="95" customWidth="1"/>
    <col min="9744" max="9745" width="7.7109375" style="95" customWidth="1"/>
    <col min="9746" max="9747" width="6.140625" style="95" customWidth="1"/>
    <col min="9748" max="9748" width="0" style="95" hidden="1" customWidth="1"/>
    <col min="9749" max="9749" width="8" style="95" customWidth="1"/>
    <col min="9750" max="9750" width="9.140625" style="95" customWidth="1"/>
    <col min="9751" max="9751" width="7.5703125" style="95" customWidth="1"/>
    <col min="9752" max="9990" width="9.140625" style="95"/>
    <col min="9991" max="9991" width="5.28515625" style="95" customWidth="1"/>
    <col min="9992" max="9993" width="22.85546875" style="95" customWidth="1"/>
    <col min="9994" max="9994" width="13.28515625" style="95" customWidth="1"/>
    <col min="9995" max="9995" width="8.28515625" style="95" customWidth="1"/>
    <col min="9996" max="9996" width="8" style="95" customWidth="1"/>
    <col min="9997" max="9997" width="8.42578125" style="95" customWidth="1"/>
    <col min="9998" max="9998" width="10.7109375" style="95" customWidth="1"/>
    <col min="9999" max="9999" width="8.5703125" style="95" customWidth="1"/>
    <col min="10000" max="10001" width="7.7109375" style="95" customWidth="1"/>
    <col min="10002" max="10003" width="6.140625" style="95" customWidth="1"/>
    <col min="10004" max="10004" width="0" style="95" hidden="1" customWidth="1"/>
    <col min="10005" max="10005" width="8" style="95" customWidth="1"/>
    <col min="10006" max="10006" width="9.140625" style="95" customWidth="1"/>
    <col min="10007" max="10007" width="7.5703125" style="95" customWidth="1"/>
    <col min="10008" max="10246" width="9.140625" style="95"/>
    <col min="10247" max="10247" width="5.28515625" style="95" customWidth="1"/>
    <col min="10248" max="10249" width="22.85546875" style="95" customWidth="1"/>
    <col min="10250" max="10250" width="13.28515625" style="95" customWidth="1"/>
    <col min="10251" max="10251" width="8.28515625" style="95" customWidth="1"/>
    <col min="10252" max="10252" width="8" style="95" customWidth="1"/>
    <col min="10253" max="10253" width="8.42578125" style="95" customWidth="1"/>
    <col min="10254" max="10254" width="10.7109375" style="95" customWidth="1"/>
    <col min="10255" max="10255" width="8.5703125" style="95" customWidth="1"/>
    <col min="10256" max="10257" width="7.7109375" style="95" customWidth="1"/>
    <col min="10258" max="10259" width="6.140625" style="95" customWidth="1"/>
    <col min="10260" max="10260" width="0" style="95" hidden="1" customWidth="1"/>
    <col min="10261" max="10261" width="8" style="95" customWidth="1"/>
    <col min="10262" max="10262" width="9.140625" style="95" customWidth="1"/>
    <col min="10263" max="10263" width="7.5703125" style="95" customWidth="1"/>
    <col min="10264" max="10502" width="9.140625" style="95"/>
    <col min="10503" max="10503" width="5.28515625" style="95" customWidth="1"/>
    <col min="10504" max="10505" width="22.85546875" style="95" customWidth="1"/>
    <col min="10506" max="10506" width="13.28515625" style="95" customWidth="1"/>
    <col min="10507" max="10507" width="8.28515625" style="95" customWidth="1"/>
    <col min="10508" max="10508" width="8" style="95" customWidth="1"/>
    <col min="10509" max="10509" width="8.42578125" style="95" customWidth="1"/>
    <col min="10510" max="10510" width="10.7109375" style="95" customWidth="1"/>
    <col min="10511" max="10511" width="8.5703125" style="95" customWidth="1"/>
    <col min="10512" max="10513" width="7.7109375" style="95" customWidth="1"/>
    <col min="10514" max="10515" width="6.140625" style="95" customWidth="1"/>
    <col min="10516" max="10516" width="0" style="95" hidden="1" customWidth="1"/>
    <col min="10517" max="10517" width="8" style="95" customWidth="1"/>
    <col min="10518" max="10518" width="9.140625" style="95" customWidth="1"/>
    <col min="10519" max="10519" width="7.5703125" style="95" customWidth="1"/>
    <col min="10520" max="10758" width="9.140625" style="95"/>
    <col min="10759" max="10759" width="5.28515625" style="95" customWidth="1"/>
    <col min="10760" max="10761" width="22.85546875" style="95" customWidth="1"/>
    <col min="10762" max="10762" width="13.28515625" style="95" customWidth="1"/>
    <col min="10763" max="10763" width="8.28515625" style="95" customWidth="1"/>
    <col min="10764" max="10764" width="8" style="95" customWidth="1"/>
    <col min="10765" max="10765" width="8.42578125" style="95" customWidth="1"/>
    <col min="10766" max="10766" width="10.7109375" style="95" customWidth="1"/>
    <col min="10767" max="10767" width="8.5703125" style="95" customWidth="1"/>
    <col min="10768" max="10769" width="7.7109375" style="95" customWidth="1"/>
    <col min="10770" max="10771" width="6.140625" style="95" customWidth="1"/>
    <col min="10772" max="10772" width="0" style="95" hidden="1" customWidth="1"/>
    <col min="10773" max="10773" width="8" style="95" customWidth="1"/>
    <col min="10774" max="10774" width="9.140625" style="95" customWidth="1"/>
    <col min="10775" max="10775" width="7.5703125" style="95" customWidth="1"/>
    <col min="10776" max="11014" width="9.140625" style="95"/>
    <col min="11015" max="11015" width="5.28515625" style="95" customWidth="1"/>
    <col min="11016" max="11017" width="22.85546875" style="95" customWidth="1"/>
    <col min="11018" max="11018" width="13.28515625" style="95" customWidth="1"/>
    <col min="11019" max="11019" width="8.28515625" style="95" customWidth="1"/>
    <col min="11020" max="11020" width="8" style="95" customWidth="1"/>
    <col min="11021" max="11021" width="8.42578125" style="95" customWidth="1"/>
    <col min="11022" max="11022" width="10.7109375" style="95" customWidth="1"/>
    <col min="11023" max="11023" width="8.5703125" style="95" customWidth="1"/>
    <col min="11024" max="11025" width="7.7109375" style="95" customWidth="1"/>
    <col min="11026" max="11027" width="6.140625" style="95" customWidth="1"/>
    <col min="11028" max="11028" width="0" style="95" hidden="1" customWidth="1"/>
    <col min="11029" max="11029" width="8" style="95" customWidth="1"/>
    <col min="11030" max="11030" width="9.140625" style="95" customWidth="1"/>
    <col min="11031" max="11031" width="7.5703125" style="95" customWidth="1"/>
    <col min="11032" max="11270" width="9.140625" style="95"/>
    <col min="11271" max="11271" width="5.28515625" style="95" customWidth="1"/>
    <col min="11272" max="11273" width="22.85546875" style="95" customWidth="1"/>
    <col min="11274" max="11274" width="13.28515625" style="95" customWidth="1"/>
    <col min="11275" max="11275" width="8.28515625" style="95" customWidth="1"/>
    <col min="11276" max="11276" width="8" style="95" customWidth="1"/>
    <col min="11277" max="11277" width="8.42578125" style="95" customWidth="1"/>
    <col min="11278" max="11278" width="10.7109375" style="95" customWidth="1"/>
    <col min="11279" max="11279" width="8.5703125" style="95" customWidth="1"/>
    <col min="11280" max="11281" width="7.7109375" style="95" customWidth="1"/>
    <col min="11282" max="11283" width="6.140625" style="95" customWidth="1"/>
    <col min="11284" max="11284" width="0" style="95" hidden="1" customWidth="1"/>
    <col min="11285" max="11285" width="8" style="95" customWidth="1"/>
    <col min="11286" max="11286" width="9.140625" style="95" customWidth="1"/>
    <col min="11287" max="11287" width="7.5703125" style="95" customWidth="1"/>
    <col min="11288" max="11526" width="9.140625" style="95"/>
    <col min="11527" max="11527" width="5.28515625" style="95" customWidth="1"/>
    <col min="11528" max="11529" width="22.85546875" style="95" customWidth="1"/>
    <col min="11530" max="11530" width="13.28515625" style="95" customWidth="1"/>
    <col min="11531" max="11531" width="8.28515625" style="95" customWidth="1"/>
    <col min="11532" max="11532" width="8" style="95" customWidth="1"/>
    <col min="11533" max="11533" width="8.42578125" style="95" customWidth="1"/>
    <col min="11534" max="11534" width="10.7109375" style="95" customWidth="1"/>
    <col min="11535" max="11535" width="8.5703125" style="95" customWidth="1"/>
    <col min="11536" max="11537" width="7.7109375" style="95" customWidth="1"/>
    <col min="11538" max="11539" width="6.140625" style="95" customWidth="1"/>
    <col min="11540" max="11540" width="0" style="95" hidden="1" customWidth="1"/>
    <col min="11541" max="11541" width="8" style="95" customWidth="1"/>
    <col min="11542" max="11542" width="9.140625" style="95" customWidth="1"/>
    <col min="11543" max="11543" width="7.5703125" style="95" customWidth="1"/>
    <col min="11544" max="11782" width="9.140625" style="95"/>
    <col min="11783" max="11783" width="5.28515625" style="95" customWidth="1"/>
    <col min="11784" max="11785" width="22.85546875" style="95" customWidth="1"/>
    <col min="11786" max="11786" width="13.28515625" style="95" customWidth="1"/>
    <col min="11787" max="11787" width="8.28515625" style="95" customWidth="1"/>
    <col min="11788" max="11788" width="8" style="95" customWidth="1"/>
    <col min="11789" max="11789" width="8.42578125" style="95" customWidth="1"/>
    <col min="11790" max="11790" width="10.7109375" style="95" customWidth="1"/>
    <col min="11791" max="11791" width="8.5703125" style="95" customWidth="1"/>
    <col min="11792" max="11793" width="7.7109375" style="95" customWidth="1"/>
    <col min="11794" max="11795" width="6.140625" style="95" customWidth="1"/>
    <col min="11796" max="11796" width="0" style="95" hidden="1" customWidth="1"/>
    <col min="11797" max="11797" width="8" style="95" customWidth="1"/>
    <col min="11798" max="11798" width="9.140625" style="95" customWidth="1"/>
    <col min="11799" max="11799" width="7.5703125" style="95" customWidth="1"/>
    <col min="11800" max="12038" width="9.140625" style="95"/>
    <col min="12039" max="12039" width="5.28515625" style="95" customWidth="1"/>
    <col min="12040" max="12041" width="22.85546875" style="95" customWidth="1"/>
    <col min="12042" max="12042" width="13.28515625" style="95" customWidth="1"/>
    <col min="12043" max="12043" width="8.28515625" style="95" customWidth="1"/>
    <col min="12044" max="12044" width="8" style="95" customWidth="1"/>
    <col min="12045" max="12045" width="8.42578125" style="95" customWidth="1"/>
    <col min="12046" max="12046" width="10.7109375" style="95" customWidth="1"/>
    <col min="12047" max="12047" width="8.5703125" style="95" customWidth="1"/>
    <col min="12048" max="12049" width="7.7109375" style="95" customWidth="1"/>
    <col min="12050" max="12051" width="6.140625" style="95" customWidth="1"/>
    <col min="12052" max="12052" width="0" style="95" hidden="1" customWidth="1"/>
    <col min="12053" max="12053" width="8" style="95" customWidth="1"/>
    <col min="12054" max="12054" width="9.140625" style="95" customWidth="1"/>
    <col min="12055" max="12055" width="7.5703125" style="95" customWidth="1"/>
    <col min="12056" max="12294" width="9.140625" style="95"/>
    <col min="12295" max="12295" width="5.28515625" style="95" customWidth="1"/>
    <col min="12296" max="12297" width="22.85546875" style="95" customWidth="1"/>
    <col min="12298" max="12298" width="13.28515625" style="95" customWidth="1"/>
    <col min="12299" max="12299" width="8.28515625" style="95" customWidth="1"/>
    <col min="12300" max="12300" width="8" style="95" customWidth="1"/>
    <col min="12301" max="12301" width="8.42578125" style="95" customWidth="1"/>
    <col min="12302" max="12302" width="10.7109375" style="95" customWidth="1"/>
    <col min="12303" max="12303" width="8.5703125" style="95" customWidth="1"/>
    <col min="12304" max="12305" width="7.7109375" style="95" customWidth="1"/>
    <col min="12306" max="12307" width="6.140625" style="95" customWidth="1"/>
    <col min="12308" max="12308" width="0" style="95" hidden="1" customWidth="1"/>
    <col min="12309" max="12309" width="8" style="95" customWidth="1"/>
    <col min="12310" max="12310" width="9.140625" style="95" customWidth="1"/>
    <col min="12311" max="12311" width="7.5703125" style="95" customWidth="1"/>
    <col min="12312" max="12550" width="9.140625" style="95"/>
    <col min="12551" max="12551" width="5.28515625" style="95" customWidth="1"/>
    <col min="12552" max="12553" width="22.85546875" style="95" customWidth="1"/>
    <col min="12554" max="12554" width="13.28515625" style="95" customWidth="1"/>
    <col min="12555" max="12555" width="8.28515625" style="95" customWidth="1"/>
    <col min="12556" max="12556" width="8" style="95" customWidth="1"/>
    <col min="12557" max="12557" width="8.42578125" style="95" customWidth="1"/>
    <col min="12558" max="12558" width="10.7109375" style="95" customWidth="1"/>
    <col min="12559" max="12559" width="8.5703125" style="95" customWidth="1"/>
    <col min="12560" max="12561" width="7.7109375" style="95" customWidth="1"/>
    <col min="12562" max="12563" width="6.140625" style="95" customWidth="1"/>
    <col min="12564" max="12564" width="0" style="95" hidden="1" customWidth="1"/>
    <col min="12565" max="12565" width="8" style="95" customWidth="1"/>
    <col min="12566" max="12566" width="9.140625" style="95" customWidth="1"/>
    <col min="12567" max="12567" width="7.5703125" style="95" customWidth="1"/>
    <col min="12568" max="12806" width="9.140625" style="95"/>
    <col min="12807" max="12807" width="5.28515625" style="95" customWidth="1"/>
    <col min="12808" max="12809" width="22.85546875" style="95" customWidth="1"/>
    <col min="12810" max="12810" width="13.28515625" style="95" customWidth="1"/>
    <col min="12811" max="12811" width="8.28515625" style="95" customWidth="1"/>
    <col min="12812" max="12812" width="8" style="95" customWidth="1"/>
    <col min="12813" max="12813" width="8.42578125" style="95" customWidth="1"/>
    <col min="12814" max="12814" width="10.7109375" style="95" customWidth="1"/>
    <col min="12815" max="12815" width="8.5703125" style="95" customWidth="1"/>
    <col min="12816" max="12817" width="7.7109375" style="95" customWidth="1"/>
    <col min="12818" max="12819" width="6.140625" style="95" customWidth="1"/>
    <col min="12820" max="12820" width="0" style="95" hidden="1" customWidth="1"/>
    <col min="12821" max="12821" width="8" style="95" customWidth="1"/>
    <col min="12822" max="12822" width="9.140625" style="95" customWidth="1"/>
    <col min="12823" max="12823" width="7.5703125" style="95" customWidth="1"/>
    <col min="12824" max="13062" width="9.140625" style="95"/>
    <col min="13063" max="13063" width="5.28515625" style="95" customWidth="1"/>
    <col min="13064" max="13065" width="22.85546875" style="95" customWidth="1"/>
    <col min="13066" max="13066" width="13.28515625" style="95" customWidth="1"/>
    <col min="13067" max="13067" width="8.28515625" style="95" customWidth="1"/>
    <col min="13068" max="13068" width="8" style="95" customWidth="1"/>
    <col min="13069" max="13069" width="8.42578125" style="95" customWidth="1"/>
    <col min="13070" max="13070" width="10.7109375" style="95" customWidth="1"/>
    <col min="13071" max="13071" width="8.5703125" style="95" customWidth="1"/>
    <col min="13072" max="13073" width="7.7109375" style="95" customWidth="1"/>
    <col min="13074" max="13075" width="6.140625" style="95" customWidth="1"/>
    <col min="13076" max="13076" width="0" style="95" hidden="1" customWidth="1"/>
    <col min="13077" max="13077" width="8" style="95" customWidth="1"/>
    <col min="13078" max="13078" width="9.140625" style="95" customWidth="1"/>
    <col min="13079" max="13079" width="7.5703125" style="95" customWidth="1"/>
    <col min="13080" max="13318" width="9.140625" style="95"/>
    <col min="13319" max="13319" width="5.28515625" style="95" customWidth="1"/>
    <col min="13320" max="13321" width="22.85546875" style="95" customWidth="1"/>
    <col min="13322" max="13322" width="13.28515625" style="95" customWidth="1"/>
    <col min="13323" max="13323" width="8.28515625" style="95" customWidth="1"/>
    <col min="13324" max="13324" width="8" style="95" customWidth="1"/>
    <col min="13325" max="13325" width="8.42578125" style="95" customWidth="1"/>
    <col min="13326" max="13326" width="10.7109375" style="95" customWidth="1"/>
    <col min="13327" max="13327" width="8.5703125" style="95" customWidth="1"/>
    <col min="13328" max="13329" width="7.7109375" style="95" customWidth="1"/>
    <col min="13330" max="13331" width="6.140625" style="95" customWidth="1"/>
    <col min="13332" max="13332" width="0" style="95" hidden="1" customWidth="1"/>
    <col min="13333" max="13333" width="8" style="95" customWidth="1"/>
    <col min="13334" max="13334" width="9.140625" style="95" customWidth="1"/>
    <col min="13335" max="13335" width="7.5703125" style="95" customWidth="1"/>
    <col min="13336" max="13574" width="9.140625" style="95"/>
    <col min="13575" max="13575" width="5.28515625" style="95" customWidth="1"/>
    <col min="13576" max="13577" width="22.85546875" style="95" customWidth="1"/>
    <col min="13578" max="13578" width="13.28515625" style="95" customWidth="1"/>
    <col min="13579" max="13579" width="8.28515625" style="95" customWidth="1"/>
    <col min="13580" max="13580" width="8" style="95" customWidth="1"/>
    <col min="13581" max="13581" width="8.42578125" style="95" customWidth="1"/>
    <col min="13582" max="13582" width="10.7109375" style="95" customWidth="1"/>
    <col min="13583" max="13583" width="8.5703125" style="95" customWidth="1"/>
    <col min="13584" max="13585" width="7.7109375" style="95" customWidth="1"/>
    <col min="13586" max="13587" width="6.140625" style="95" customWidth="1"/>
    <col min="13588" max="13588" width="0" style="95" hidden="1" customWidth="1"/>
    <col min="13589" max="13589" width="8" style="95" customWidth="1"/>
    <col min="13590" max="13590" width="9.140625" style="95" customWidth="1"/>
    <col min="13591" max="13591" width="7.5703125" style="95" customWidth="1"/>
    <col min="13592" max="13830" width="9.140625" style="95"/>
    <col min="13831" max="13831" width="5.28515625" style="95" customWidth="1"/>
    <col min="13832" max="13833" width="22.85546875" style="95" customWidth="1"/>
    <col min="13834" max="13834" width="13.28515625" style="95" customWidth="1"/>
    <col min="13835" max="13835" width="8.28515625" style="95" customWidth="1"/>
    <col min="13836" max="13836" width="8" style="95" customWidth="1"/>
    <col min="13837" max="13837" width="8.42578125" style="95" customWidth="1"/>
    <col min="13838" max="13838" width="10.7109375" style="95" customWidth="1"/>
    <col min="13839" max="13839" width="8.5703125" style="95" customWidth="1"/>
    <col min="13840" max="13841" width="7.7109375" style="95" customWidth="1"/>
    <col min="13842" max="13843" width="6.140625" style="95" customWidth="1"/>
    <col min="13844" max="13844" width="0" style="95" hidden="1" customWidth="1"/>
    <col min="13845" max="13845" width="8" style="95" customWidth="1"/>
    <col min="13846" max="13846" width="9.140625" style="95" customWidth="1"/>
    <col min="13847" max="13847" width="7.5703125" style="95" customWidth="1"/>
    <col min="13848" max="14086" width="9.140625" style="95"/>
    <col min="14087" max="14087" width="5.28515625" style="95" customWidth="1"/>
    <col min="14088" max="14089" width="22.85546875" style="95" customWidth="1"/>
    <col min="14090" max="14090" width="13.28515625" style="95" customWidth="1"/>
    <col min="14091" max="14091" width="8.28515625" style="95" customWidth="1"/>
    <col min="14092" max="14092" width="8" style="95" customWidth="1"/>
    <col min="14093" max="14093" width="8.42578125" style="95" customWidth="1"/>
    <col min="14094" max="14094" width="10.7109375" style="95" customWidth="1"/>
    <col min="14095" max="14095" width="8.5703125" style="95" customWidth="1"/>
    <col min="14096" max="14097" width="7.7109375" style="95" customWidth="1"/>
    <col min="14098" max="14099" width="6.140625" style="95" customWidth="1"/>
    <col min="14100" max="14100" width="0" style="95" hidden="1" customWidth="1"/>
    <col min="14101" max="14101" width="8" style="95" customWidth="1"/>
    <col min="14102" max="14102" width="9.140625" style="95" customWidth="1"/>
    <col min="14103" max="14103" width="7.5703125" style="95" customWidth="1"/>
    <col min="14104" max="14342" width="9.140625" style="95"/>
    <col min="14343" max="14343" width="5.28515625" style="95" customWidth="1"/>
    <col min="14344" max="14345" width="22.85546875" style="95" customWidth="1"/>
    <col min="14346" max="14346" width="13.28515625" style="95" customWidth="1"/>
    <col min="14347" max="14347" width="8.28515625" style="95" customWidth="1"/>
    <col min="14348" max="14348" width="8" style="95" customWidth="1"/>
    <col min="14349" max="14349" width="8.42578125" style="95" customWidth="1"/>
    <col min="14350" max="14350" width="10.7109375" style="95" customWidth="1"/>
    <col min="14351" max="14351" width="8.5703125" style="95" customWidth="1"/>
    <col min="14352" max="14353" width="7.7109375" style="95" customWidth="1"/>
    <col min="14354" max="14355" width="6.140625" style="95" customWidth="1"/>
    <col min="14356" max="14356" width="0" style="95" hidden="1" customWidth="1"/>
    <col min="14357" max="14357" width="8" style="95" customWidth="1"/>
    <col min="14358" max="14358" width="9.140625" style="95" customWidth="1"/>
    <col min="14359" max="14359" width="7.5703125" style="95" customWidth="1"/>
    <col min="14360" max="14598" width="9.140625" style="95"/>
    <col min="14599" max="14599" width="5.28515625" style="95" customWidth="1"/>
    <col min="14600" max="14601" width="22.85546875" style="95" customWidth="1"/>
    <col min="14602" max="14602" width="13.28515625" style="95" customWidth="1"/>
    <col min="14603" max="14603" width="8.28515625" style="95" customWidth="1"/>
    <col min="14604" max="14604" width="8" style="95" customWidth="1"/>
    <col min="14605" max="14605" width="8.42578125" style="95" customWidth="1"/>
    <col min="14606" max="14606" width="10.7109375" style="95" customWidth="1"/>
    <col min="14607" max="14607" width="8.5703125" style="95" customWidth="1"/>
    <col min="14608" max="14609" width="7.7109375" style="95" customWidth="1"/>
    <col min="14610" max="14611" width="6.140625" style="95" customWidth="1"/>
    <col min="14612" max="14612" width="0" style="95" hidden="1" customWidth="1"/>
    <col min="14613" max="14613" width="8" style="95" customWidth="1"/>
    <col min="14614" max="14614" width="9.140625" style="95" customWidth="1"/>
    <col min="14615" max="14615" width="7.5703125" style="95" customWidth="1"/>
    <col min="14616" max="14854" width="9.140625" style="95"/>
    <col min="14855" max="14855" width="5.28515625" style="95" customWidth="1"/>
    <col min="14856" max="14857" width="22.85546875" style="95" customWidth="1"/>
    <col min="14858" max="14858" width="13.28515625" style="95" customWidth="1"/>
    <col min="14859" max="14859" width="8.28515625" style="95" customWidth="1"/>
    <col min="14860" max="14860" width="8" style="95" customWidth="1"/>
    <col min="14861" max="14861" width="8.42578125" style="95" customWidth="1"/>
    <col min="14862" max="14862" width="10.7109375" style="95" customWidth="1"/>
    <col min="14863" max="14863" width="8.5703125" style="95" customWidth="1"/>
    <col min="14864" max="14865" width="7.7109375" style="95" customWidth="1"/>
    <col min="14866" max="14867" width="6.140625" style="95" customWidth="1"/>
    <col min="14868" max="14868" width="0" style="95" hidden="1" customWidth="1"/>
    <col min="14869" max="14869" width="8" style="95" customWidth="1"/>
    <col min="14870" max="14870" width="9.140625" style="95" customWidth="1"/>
    <col min="14871" max="14871" width="7.5703125" style="95" customWidth="1"/>
    <col min="14872" max="15110" width="9.140625" style="95"/>
    <col min="15111" max="15111" width="5.28515625" style="95" customWidth="1"/>
    <col min="15112" max="15113" width="22.85546875" style="95" customWidth="1"/>
    <col min="15114" max="15114" width="13.28515625" style="95" customWidth="1"/>
    <col min="15115" max="15115" width="8.28515625" style="95" customWidth="1"/>
    <col min="15116" max="15116" width="8" style="95" customWidth="1"/>
    <col min="15117" max="15117" width="8.42578125" style="95" customWidth="1"/>
    <col min="15118" max="15118" width="10.7109375" style="95" customWidth="1"/>
    <col min="15119" max="15119" width="8.5703125" style="95" customWidth="1"/>
    <col min="15120" max="15121" width="7.7109375" style="95" customWidth="1"/>
    <col min="15122" max="15123" width="6.140625" style="95" customWidth="1"/>
    <col min="15124" max="15124" width="0" style="95" hidden="1" customWidth="1"/>
    <col min="15125" max="15125" width="8" style="95" customWidth="1"/>
    <col min="15126" max="15126" width="9.140625" style="95" customWidth="1"/>
    <col min="15127" max="15127" width="7.5703125" style="95" customWidth="1"/>
    <col min="15128" max="15366" width="9.140625" style="95"/>
    <col min="15367" max="15367" width="5.28515625" style="95" customWidth="1"/>
    <col min="15368" max="15369" width="22.85546875" style="95" customWidth="1"/>
    <col min="15370" max="15370" width="13.28515625" style="95" customWidth="1"/>
    <col min="15371" max="15371" width="8.28515625" style="95" customWidth="1"/>
    <col min="15372" max="15372" width="8" style="95" customWidth="1"/>
    <col min="15373" max="15373" width="8.42578125" style="95" customWidth="1"/>
    <col min="15374" max="15374" width="10.7109375" style="95" customWidth="1"/>
    <col min="15375" max="15375" width="8.5703125" style="95" customWidth="1"/>
    <col min="15376" max="15377" width="7.7109375" style="95" customWidth="1"/>
    <col min="15378" max="15379" width="6.140625" style="95" customWidth="1"/>
    <col min="15380" max="15380" width="0" style="95" hidden="1" customWidth="1"/>
    <col min="15381" max="15381" width="8" style="95" customWidth="1"/>
    <col min="15382" max="15382" width="9.140625" style="95" customWidth="1"/>
    <col min="15383" max="15383" width="7.5703125" style="95" customWidth="1"/>
    <col min="15384" max="15622" width="9.140625" style="95"/>
    <col min="15623" max="15623" width="5.28515625" style="95" customWidth="1"/>
    <col min="15624" max="15625" width="22.85546875" style="95" customWidth="1"/>
    <col min="15626" max="15626" width="13.28515625" style="95" customWidth="1"/>
    <col min="15627" max="15627" width="8.28515625" style="95" customWidth="1"/>
    <col min="15628" max="15628" width="8" style="95" customWidth="1"/>
    <col min="15629" max="15629" width="8.42578125" style="95" customWidth="1"/>
    <col min="15630" max="15630" width="10.7109375" style="95" customWidth="1"/>
    <col min="15631" max="15631" width="8.5703125" style="95" customWidth="1"/>
    <col min="15632" max="15633" width="7.7109375" style="95" customWidth="1"/>
    <col min="15634" max="15635" width="6.140625" style="95" customWidth="1"/>
    <col min="15636" max="15636" width="0" style="95" hidden="1" customWidth="1"/>
    <col min="15637" max="15637" width="8" style="95" customWidth="1"/>
    <col min="15638" max="15638" width="9.140625" style="95" customWidth="1"/>
    <col min="15639" max="15639" width="7.5703125" style="95" customWidth="1"/>
    <col min="15640" max="15878" width="9.140625" style="95"/>
    <col min="15879" max="15879" width="5.28515625" style="95" customWidth="1"/>
    <col min="15880" max="15881" width="22.85546875" style="95" customWidth="1"/>
    <col min="15882" max="15882" width="13.28515625" style="95" customWidth="1"/>
    <col min="15883" max="15883" width="8.28515625" style="95" customWidth="1"/>
    <col min="15884" max="15884" width="8" style="95" customWidth="1"/>
    <col min="15885" max="15885" width="8.42578125" style="95" customWidth="1"/>
    <col min="15886" max="15886" width="10.7109375" style="95" customWidth="1"/>
    <col min="15887" max="15887" width="8.5703125" style="95" customWidth="1"/>
    <col min="15888" max="15889" width="7.7109375" style="95" customWidth="1"/>
    <col min="15890" max="15891" width="6.140625" style="95" customWidth="1"/>
    <col min="15892" max="15892" width="0" style="95" hidden="1" customWidth="1"/>
    <col min="15893" max="15893" width="8" style="95" customWidth="1"/>
    <col min="15894" max="15894" width="9.140625" style="95" customWidth="1"/>
    <col min="15895" max="15895" width="7.5703125" style="95" customWidth="1"/>
    <col min="15896" max="16134" width="9.140625" style="95"/>
    <col min="16135" max="16135" width="5.28515625" style="95" customWidth="1"/>
    <col min="16136" max="16137" width="22.85546875" style="95" customWidth="1"/>
    <col min="16138" max="16138" width="13.28515625" style="95" customWidth="1"/>
    <col min="16139" max="16139" width="8.28515625" style="95" customWidth="1"/>
    <col min="16140" max="16140" width="8" style="95" customWidth="1"/>
    <col min="16141" max="16141" width="8.42578125" style="95" customWidth="1"/>
    <col min="16142" max="16142" width="10.7109375" style="95" customWidth="1"/>
    <col min="16143" max="16143" width="8.5703125" style="95" customWidth="1"/>
    <col min="16144" max="16145" width="7.7109375" style="95" customWidth="1"/>
    <col min="16146" max="16147" width="6.140625" style="95" customWidth="1"/>
    <col min="16148" max="16148" width="0" style="95" hidden="1" customWidth="1"/>
    <col min="16149" max="16149" width="8" style="95" customWidth="1"/>
    <col min="16150" max="16150" width="9.140625" style="95" customWidth="1"/>
    <col min="16151" max="16151" width="7.5703125" style="95" customWidth="1"/>
    <col min="16152" max="16384" width="9.140625" style="95"/>
  </cols>
  <sheetData>
    <row r="1" spans="1:23" ht="46.5" customHeight="1" x14ac:dyDescent="0.25">
      <c r="A1" s="533" t="s">
        <v>258</v>
      </c>
      <c r="B1" s="533"/>
      <c r="C1" s="533"/>
      <c r="D1" s="533"/>
      <c r="E1" s="533"/>
      <c r="F1" s="533"/>
      <c r="G1" s="93"/>
      <c r="H1" s="93"/>
      <c r="I1" s="93"/>
      <c r="J1" s="93"/>
      <c r="K1" s="93"/>
      <c r="L1" s="93"/>
      <c r="M1" s="93"/>
      <c r="N1" s="93"/>
      <c r="O1" s="93"/>
      <c r="P1" s="93"/>
      <c r="Q1" s="93"/>
      <c r="R1" s="93"/>
      <c r="S1" s="93"/>
      <c r="T1" s="93"/>
      <c r="U1" s="94"/>
      <c r="V1" s="94"/>
      <c r="W1" s="94"/>
    </row>
    <row r="2" spans="1:23" ht="7.5" customHeight="1" x14ac:dyDescent="0.25">
      <c r="A2" s="96"/>
      <c r="B2" s="96"/>
      <c r="C2" s="96"/>
      <c r="D2" s="93"/>
      <c r="E2" s="94"/>
      <c r="F2" s="93"/>
      <c r="G2" s="93"/>
      <c r="H2" s="93"/>
      <c r="I2" s="93"/>
      <c r="J2" s="93"/>
      <c r="K2" s="93"/>
      <c r="L2" s="93"/>
      <c r="M2" s="93"/>
      <c r="N2" s="93"/>
      <c r="O2" s="93"/>
      <c r="P2" s="93"/>
      <c r="Q2" s="93"/>
      <c r="R2" s="93"/>
      <c r="S2" s="93"/>
      <c r="T2" s="93"/>
      <c r="U2" s="94"/>
      <c r="V2" s="94"/>
      <c r="W2" s="94"/>
    </row>
    <row r="3" spans="1:23" ht="21.75" customHeight="1" x14ac:dyDescent="0.3">
      <c r="A3" s="534" t="s">
        <v>612</v>
      </c>
      <c r="B3" s="534"/>
      <c r="C3" s="534"/>
      <c r="D3" s="534"/>
      <c r="E3" s="534"/>
      <c r="F3" s="534"/>
      <c r="G3" s="534"/>
      <c r="H3" s="534"/>
      <c r="I3" s="534"/>
      <c r="J3" s="534"/>
      <c r="K3" s="534"/>
      <c r="L3" s="534"/>
      <c r="M3" s="534"/>
      <c r="N3" s="534"/>
      <c r="O3" s="534"/>
      <c r="P3" s="534"/>
      <c r="Q3" s="534"/>
      <c r="R3" s="534"/>
      <c r="S3" s="534"/>
      <c r="T3" s="534"/>
      <c r="U3" s="534"/>
      <c r="V3" s="534"/>
      <c r="W3" s="534"/>
    </row>
    <row r="4" spans="1:23"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row>
    <row r="5" spans="1:23" s="97" customFormat="1" ht="21.75" customHeight="1" x14ac:dyDescent="0.25">
      <c r="A5" s="549" t="s">
        <v>0</v>
      </c>
      <c r="B5" s="549" t="s">
        <v>1</v>
      </c>
      <c r="C5" s="549" t="s">
        <v>360</v>
      </c>
      <c r="D5" s="536" t="s">
        <v>535</v>
      </c>
      <c r="E5" s="539" t="s">
        <v>616</v>
      </c>
      <c r="F5" s="540"/>
      <c r="G5" s="540"/>
      <c r="H5" s="540"/>
      <c r="I5" s="540"/>
      <c r="J5" s="540"/>
      <c r="K5" s="540"/>
      <c r="L5" s="540"/>
      <c r="M5" s="540"/>
      <c r="N5" s="540"/>
      <c r="O5" s="540"/>
      <c r="P5" s="540"/>
      <c r="Q5" s="540"/>
      <c r="R5" s="540"/>
      <c r="S5" s="540"/>
      <c r="T5" s="540"/>
      <c r="U5" s="541"/>
      <c r="V5" s="542" t="s">
        <v>3</v>
      </c>
      <c r="W5" s="545" t="s">
        <v>4</v>
      </c>
    </row>
    <row r="6" spans="1:23" s="97" customFormat="1" ht="36.75" customHeight="1" x14ac:dyDescent="0.25">
      <c r="A6" s="550"/>
      <c r="B6" s="550"/>
      <c r="C6" s="550"/>
      <c r="D6" s="537"/>
      <c r="E6" s="539" t="s">
        <v>537</v>
      </c>
      <c r="F6" s="540"/>
      <c r="G6" s="540"/>
      <c r="H6" s="540"/>
      <c r="I6" s="540"/>
      <c r="J6" s="540"/>
      <c r="K6" s="540"/>
      <c r="L6" s="540"/>
      <c r="M6" s="540"/>
      <c r="N6" s="540"/>
      <c r="O6" s="539" t="s">
        <v>538</v>
      </c>
      <c r="P6" s="540"/>
      <c r="Q6" s="540"/>
      <c r="R6" s="540"/>
      <c r="S6" s="540"/>
      <c r="T6" s="541"/>
      <c r="U6" s="548" t="s">
        <v>254</v>
      </c>
      <c r="V6" s="543"/>
      <c r="W6" s="546"/>
    </row>
    <row r="7" spans="1:23" s="97" customFormat="1" ht="51.95" customHeight="1" x14ac:dyDescent="0.25">
      <c r="A7" s="551"/>
      <c r="B7" s="551"/>
      <c r="C7" s="551"/>
      <c r="D7" s="538"/>
      <c r="E7" s="180" t="s">
        <v>155</v>
      </c>
      <c r="F7" s="180" t="s">
        <v>156</v>
      </c>
      <c r="G7" s="180" t="s">
        <v>65</v>
      </c>
      <c r="H7" s="180" t="s">
        <v>66</v>
      </c>
      <c r="I7" s="180" t="s">
        <v>67</v>
      </c>
      <c r="J7" s="180" t="s">
        <v>68</v>
      </c>
      <c r="K7" s="180" t="s">
        <v>69</v>
      </c>
      <c r="L7" s="180" t="s">
        <v>70</v>
      </c>
      <c r="M7" s="180" t="s">
        <v>71</v>
      </c>
      <c r="N7" s="180" t="s">
        <v>72</v>
      </c>
      <c r="O7" s="98" t="s">
        <v>297</v>
      </c>
      <c r="P7" s="142" t="s">
        <v>298</v>
      </c>
      <c r="Q7" s="142" t="s">
        <v>299</v>
      </c>
      <c r="R7" s="142" t="s">
        <v>389</v>
      </c>
      <c r="S7" s="142" t="s">
        <v>390</v>
      </c>
      <c r="T7" s="180" t="s">
        <v>391</v>
      </c>
      <c r="U7" s="548"/>
      <c r="V7" s="544"/>
      <c r="W7" s="547"/>
    </row>
    <row r="8" spans="1:23" s="97" customFormat="1" ht="21.75" customHeight="1" x14ac:dyDescent="0.25">
      <c r="A8" s="99">
        <v>-1</v>
      </c>
      <c r="B8" s="99">
        <v>-2</v>
      </c>
      <c r="C8" s="99">
        <v>-3</v>
      </c>
      <c r="D8" s="99">
        <v>-4</v>
      </c>
      <c r="E8" s="171"/>
      <c r="F8" s="171"/>
      <c r="G8" s="99">
        <v>-5</v>
      </c>
      <c r="H8" s="99">
        <v>-6</v>
      </c>
      <c r="I8" s="99"/>
      <c r="J8" s="99"/>
      <c r="K8" s="99"/>
      <c r="L8" s="99"/>
      <c r="M8" s="99">
        <v>-7</v>
      </c>
      <c r="N8" s="99">
        <v>-8</v>
      </c>
      <c r="O8" s="99">
        <v>-9</v>
      </c>
      <c r="P8" s="99">
        <v>-10</v>
      </c>
      <c r="Q8" s="99">
        <v>-11</v>
      </c>
      <c r="R8" s="99">
        <v>-13</v>
      </c>
      <c r="S8" s="99">
        <v>-14</v>
      </c>
      <c r="T8" s="99">
        <v>-15</v>
      </c>
      <c r="U8" s="99">
        <v>-16</v>
      </c>
      <c r="V8" s="99">
        <v>-17</v>
      </c>
      <c r="W8" s="99">
        <v>-18</v>
      </c>
    </row>
    <row r="9" spans="1:23" s="97" customFormat="1" ht="17.25" customHeight="1" x14ac:dyDescent="0.25">
      <c r="A9" s="100" t="s">
        <v>16</v>
      </c>
      <c r="B9" s="117" t="s">
        <v>343</v>
      </c>
      <c r="C9" s="216">
        <v>11100000742</v>
      </c>
      <c r="D9" s="101">
        <v>0.9</v>
      </c>
      <c r="E9" s="217"/>
      <c r="F9" s="217">
        <v>0.01</v>
      </c>
      <c r="G9" s="217"/>
      <c r="H9" s="217"/>
      <c r="I9" s="217"/>
      <c r="J9" s="217"/>
      <c r="K9" s="217">
        <v>0.02</v>
      </c>
      <c r="L9" s="217"/>
      <c r="M9" s="217"/>
      <c r="N9" s="217">
        <v>0.02</v>
      </c>
      <c r="O9" s="186"/>
      <c r="P9" s="186"/>
      <c r="Q9" s="186"/>
      <c r="R9" s="186"/>
      <c r="S9" s="186"/>
      <c r="T9" s="102"/>
      <c r="U9" s="118">
        <f t="shared" ref="U9:U26" si="0">IF(SUM(E9:N9)&gt;5%,5%,SUM(E9:N9))+IF(SUM(O9:T9)&gt;5%,5%,SUM(O9:T9))</f>
        <v>0.05</v>
      </c>
      <c r="V9" s="119">
        <f t="shared" ref="V9:V26" si="1">D9+U9</f>
        <v>0.95000000000000007</v>
      </c>
      <c r="W9" s="120">
        <f t="shared" ref="W9:W26" si="2">IF(95%&lt;=V9,60,IF(AND(90%&lt;=V9,V9&lt;95%),50,IF(AND(80%&lt;=V9,V9&lt;90%),40,IF(AND(75%&lt;=V9,V9&lt;80%),30,IF(AND(70%&lt;=V9,V9&lt;75%),20,IF(V9&lt;70%,0,""))))))</f>
        <v>60</v>
      </c>
    </row>
    <row r="10" spans="1:23" s="97" customFormat="1" ht="17.25" customHeight="1" x14ac:dyDescent="0.25">
      <c r="A10" s="100" t="s">
        <v>17</v>
      </c>
      <c r="B10" s="218" t="s">
        <v>344</v>
      </c>
      <c r="C10" s="216">
        <v>11100000704</v>
      </c>
      <c r="D10" s="101">
        <v>0.9</v>
      </c>
      <c r="E10" s="217"/>
      <c r="F10" s="217"/>
      <c r="G10" s="217"/>
      <c r="H10" s="217"/>
      <c r="I10" s="217"/>
      <c r="J10" s="217"/>
      <c r="K10" s="217">
        <v>0.02</v>
      </c>
      <c r="L10" s="217"/>
      <c r="M10" s="217"/>
      <c r="N10" s="217"/>
      <c r="O10" s="186">
        <v>0.02</v>
      </c>
      <c r="P10" s="145">
        <v>0.01</v>
      </c>
      <c r="Q10" s="186">
        <v>0.02</v>
      </c>
      <c r="R10" s="186"/>
      <c r="S10" s="186"/>
      <c r="T10" s="102"/>
      <c r="U10" s="118">
        <f t="shared" si="0"/>
        <v>7.0000000000000007E-2</v>
      </c>
      <c r="V10" s="119">
        <f t="shared" si="1"/>
        <v>0.97</v>
      </c>
      <c r="W10" s="120">
        <f t="shared" si="2"/>
        <v>60</v>
      </c>
    </row>
    <row r="11" spans="1:23" s="97" customFormat="1" ht="17.25" customHeight="1" x14ac:dyDescent="0.25">
      <c r="A11" s="100" t="s">
        <v>18</v>
      </c>
      <c r="B11" s="218" t="s">
        <v>345</v>
      </c>
      <c r="C11" s="216">
        <v>11100000751</v>
      </c>
      <c r="D11" s="101">
        <v>0.9</v>
      </c>
      <c r="E11" s="217">
        <v>0.01</v>
      </c>
      <c r="F11" s="217"/>
      <c r="G11" s="217"/>
      <c r="H11" s="217"/>
      <c r="I11" s="217"/>
      <c r="J11" s="217"/>
      <c r="K11" s="217">
        <v>0.02</v>
      </c>
      <c r="L11" s="217"/>
      <c r="M11" s="217"/>
      <c r="N11" s="217"/>
      <c r="O11" s="186">
        <v>0.02</v>
      </c>
      <c r="P11" s="145">
        <v>0.01</v>
      </c>
      <c r="Q11" s="186">
        <v>0.02</v>
      </c>
      <c r="R11" s="186"/>
      <c r="S11" s="186"/>
      <c r="T11" s="102"/>
      <c r="U11" s="118">
        <f t="shared" si="0"/>
        <v>0.08</v>
      </c>
      <c r="V11" s="119">
        <f t="shared" si="1"/>
        <v>0.98</v>
      </c>
      <c r="W11" s="120">
        <f t="shared" si="2"/>
        <v>60</v>
      </c>
    </row>
    <row r="12" spans="1:23" s="97" customFormat="1" ht="17.25" customHeight="1" x14ac:dyDescent="0.25">
      <c r="A12" s="100" t="s">
        <v>19</v>
      </c>
      <c r="B12" s="218" t="s">
        <v>351</v>
      </c>
      <c r="C12" s="216">
        <v>11100000789</v>
      </c>
      <c r="D12" s="101">
        <v>0.9</v>
      </c>
      <c r="E12" s="217">
        <v>0.01</v>
      </c>
      <c r="F12" s="217"/>
      <c r="G12" s="217"/>
      <c r="H12" s="217"/>
      <c r="I12" s="217"/>
      <c r="J12" s="217"/>
      <c r="K12" s="217">
        <v>0.02</v>
      </c>
      <c r="L12" s="217"/>
      <c r="M12" s="217"/>
      <c r="N12" s="217"/>
      <c r="O12" s="186">
        <v>0.02</v>
      </c>
      <c r="P12" s="145">
        <v>0.01</v>
      </c>
      <c r="Q12" s="186">
        <v>0.02</v>
      </c>
      <c r="R12" s="186"/>
      <c r="S12" s="186"/>
      <c r="T12" s="102"/>
      <c r="U12" s="118">
        <f t="shared" si="0"/>
        <v>0.08</v>
      </c>
      <c r="V12" s="119">
        <f t="shared" si="1"/>
        <v>0.98</v>
      </c>
      <c r="W12" s="120">
        <f t="shared" si="2"/>
        <v>60</v>
      </c>
    </row>
    <row r="13" spans="1:23" s="97" customFormat="1" ht="17.25" customHeight="1" x14ac:dyDescent="0.25">
      <c r="A13" s="100" t="s">
        <v>20</v>
      </c>
      <c r="B13" s="218" t="s">
        <v>346</v>
      </c>
      <c r="C13" s="216">
        <v>11100115721</v>
      </c>
      <c r="D13" s="101">
        <v>0.9</v>
      </c>
      <c r="E13" s="217">
        <v>0.01</v>
      </c>
      <c r="F13" s="217"/>
      <c r="G13" s="217"/>
      <c r="H13" s="217"/>
      <c r="I13" s="217"/>
      <c r="J13" s="217"/>
      <c r="K13" s="217">
        <v>0.02</v>
      </c>
      <c r="L13" s="217"/>
      <c r="M13" s="217"/>
      <c r="N13" s="217"/>
      <c r="O13" s="186">
        <v>0.02</v>
      </c>
      <c r="P13" s="145"/>
      <c r="Q13" s="186">
        <v>0.02</v>
      </c>
      <c r="R13" s="186"/>
      <c r="S13" s="186"/>
      <c r="T13" s="102"/>
      <c r="U13" s="118">
        <f t="shared" si="0"/>
        <v>7.0000000000000007E-2</v>
      </c>
      <c r="V13" s="119">
        <f t="shared" si="1"/>
        <v>0.97</v>
      </c>
      <c r="W13" s="120">
        <f t="shared" si="2"/>
        <v>60</v>
      </c>
    </row>
    <row r="14" spans="1:23" s="97" customFormat="1" ht="17.25" customHeight="1" x14ac:dyDescent="0.25">
      <c r="A14" s="100" t="s">
        <v>21</v>
      </c>
      <c r="B14" s="218" t="s">
        <v>347</v>
      </c>
      <c r="C14" s="216">
        <v>11100110014</v>
      </c>
      <c r="D14" s="101">
        <v>0.9</v>
      </c>
      <c r="E14" s="217">
        <v>0.01</v>
      </c>
      <c r="F14" s="217"/>
      <c r="G14" s="217"/>
      <c r="H14" s="217"/>
      <c r="I14" s="217"/>
      <c r="J14" s="217"/>
      <c r="K14" s="217">
        <v>0.02</v>
      </c>
      <c r="L14" s="217"/>
      <c r="M14" s="217"/>
      <c r="N14" s="217"/>
      <c r="O14" s="186">
        <v>0.02</v>
      </c>
      <c r="P14" s="145"/>
      <c r="Q14" s="186">
        <v>0.02</v>
      </c>
      <c r="R14" s="186"/>
      <c r="S14" s="186"/>
      <c r="T14" s="102"/>
      <c r="U14" s="118">
        <f t="shared" si="0"/>
        <v>7.0000000000000007E-2</v>
      </c>
      <c r="V14" s="119">
        <f t="shared" si="1"/>
        <v>0.97</v>
      </c>
      <c r="W14" s="120">
        <f t="shared" si="2"/>
        <v>60</v>
      </c>
    </row>
    <row r="15" spans="1:23" s="97" customFormat="1" ht="17.25" customHeight="1" x14ac:dyDescent="0.25">
      <c r="A15" s="100" t="s">
        <v>22</v>
      </c>
      <c r="B15" s="218" t="s">
        <v>348</v>
      </c>
      <c r="C15" s="216">
        <v>11100115717</v>
      </c>
      <c r="D15" s="101">
        <v>0.9</v>
      </c>
      <c r="E15" s="217"/>
      <c r="F15" s="217"/>
      <c r="G15" s="217"/>
      <c r="H15" s="217"/>
      <c r="I15" s="217"/>
      <c r="J15" s="217"/>
      <c r="K15" s="217">
        <v>0.02</v>
      </c>
      <c r="L15" s="217"/>
      <c r="M15" s="217"/>
      <c r="N15" s="217"/>
      <c r="O15" s="186">
        <v>0.02</v>
      </c>
      <c r="P15" s="145"/>
      <c r="Q15" s="186">
        <v>0.02</v>
      </c>
      <c r="R15" s="186"/>
      <c r="S15" s="186"/>
      <c r="T15" s="102"/>
      <c r="U15" s="118">
        <f t="shared" si="0"/>
        <v>0.06</v>
      </c>
      <c r="V15" s="119">
        <f t="shared" si="1"/>
        <v>0.96</v>
      </c>
      <c r="W15" s="120">
        <f t="shared" si="2"/>
        <v>60</v>
      </c>
    </row>
    <row r="16" spans="1:23" s="97" customFormat="1" ht="17.25" customHeight="1" x14ac:dyDescent="0.25">
      <c r="A16" s="100" t="s">
        <v>23</v>
      </c>
      <c r="B16" s="218" t="s">
        <v>349</v>
      </c>
      <c r="C16" s="216">
        <v>11100000741</v>
      </c>
      <c r="D16" s="101">
        <v>0.9</v>
      </c>
      <c r="E16" s="217">
        <v>0.01</v>
      </c>
      <c r="F16" s="217"/>
      <c r="G16" s="217"/>
      <c r="H16" s="217"/>
      <c r="I16" s="217"/>
      <c r="J16" s="217"/>
      <c r="K16" s="217">
        <v>0.02</v>
      </c>
      <c r="L16" s="217"/>
      <c r="M16" s="217"/>
      <c r="N16" s="217"/>
      <c r="O16" s="186">
        <v>0.02</v>
      </c>
      <c r="P16" s="145"/>
      <c r="Q16" s="186">
        <v>0.02</v>
      </c>
      <c r="R16" s="186"/>
      <c r="S16" s="186"/>
      <c r="T16" s="102"/>
      <c r="U16" s="118">
        <f t="shared" si="0"/>
        <v>7.0000000000000007E-2</v>
      </c>
      <c r="V16" s="119">
        <f t="shared" si="1"/>
        <v>0.97</v>
      </c>
      <c r="W16" s="120">
        <f t="shared" si="2"/>
        <v>60</v>
      </c>
    </row>
    <row r="17" spans="1:25" s="97" customFormat="1" ht="17.25" customHeight="1" x14ac:dyDescent="0.25">
      <c r="A17" s="100" t="s">
        <v>24</v>
      </c>
      <c r="B17" s="218" t="s">
        <v>350</v>
      </c>
      <c r="C17" s="216">
        <v>11100071600</v>
      </c>
      <c r="D17" s="101">
        <v>0.9</v>
      </c>
      <c r="E17" s="217">
        <v>0.01</v>
      </c>
      <c r="F17" s="217">
        <v>0.01</v>
      </c>
      <c r="G17" s="217"/>
      <c r="H17" s="217"/>
      <c r="I17" s="217"/>
      <c r="J17" s="217"/>
      <c r="K17" s="217">
        <v>0.02</v>
      </c>
      <c r="L17" s="217"/>
      <c r="M17" s="217"/>
      <c r="N17" s="217"/>
      <c r="O17" s="186">
        <v>0.02</v>
      </c>
      <c r="P17" s="145"/>
      <c r="Q17" s="186">
        <v>0.02</v>
      </c>
      <c r="R17" s="186"/>
      <c r="S17" s="186"/>
      <c r="T17" s="102"/>
      <c r="U17" s="118">
        <f t="shared" si="0"/>
        <v>0.08</v>
      </c>
      <c r="V17" s="119">
        <f t="shared" si="1"/>
        <v>0.98</v>
      </c>
      <c r="W17" s="120">
        <f t="shared" si="2"/>
        <v>60</v>
      </c>
      <c r="Y17" s="97" t="s">
        <v>542</v>
      </c>
    </row>
    <row r="18" spans="1:25" s="106" customFormat="1" ht="17.25" customHeight="1" x14ac:dyDescent="0.25">
      <c r="A18" s="100" t="s">
        <v>25</v>
      </c>
      <c r="B18" s="218" t="s">
        <v>354</v>
      </c>
      <c r="C18" s="216">
        <v>11100000772</v>
      </c>
      <c r="D18" s="101">
        <v>0.9</v>
      </c>
      <c r="E18" s="217">
        <v>0.01</v>
      </c>
      <c r="F18" s="217"/>
      <c r="G18" s="217"/>
      <c r="H18" s="217"/>
      <c r="I18" s="217"/>
      <c r="J18" s="217"/>
      <c r="K18" s="217">
        <v>0.02</v>
      </c>
      <c r="L18" s="217"/>
      <c r="M18" s="217">
        <v>0.02</v>
      </c>
      <c r="N18" s="217"/>
      <c r="O18" s="186"/>
      <c r="P18" s="145"/>
      <c r="Q18" s="186">
        <v>0.02</v>
      </c>
      <c r="R18" s="186"/>
      <c r="S18" s="186"/>
      <c r="T18" s="102"/>
      <c r="U18" s="118">
        <f t="shared" si="0"/>
        <v>7.0000000000000007E-2</v>
      </c>
      <c r="V18" s="104">
        <f t="shared" si="1"/>
        <v>0.97</v>
      </c>
      <c r="W18" s="105">
        <f t="shared" si="2"/>
        <v>60</v>
      </c>
    </row>
    <row r="19" spans="1:25" s="106" customFormat="1" ht="17.25" customHeight="1" x14ac:dyDescent="0.25">
      <c r="A19" s="100" t="s">
        <v>26</v>
      </c>
      <c r="B19" s="218" t="s">
        <v>352</v>
      </c>
      <c r="C19" s="216">
        <v>11100000812</v>
      </c>
      <c r="D19" s="101">
        <v>0.9</v>
      </c>
      <c r="E19" s="217"/>
      <c r="F19" s="217"/>
      <c r="G19" s="217"/>
      <c r="H19" s="217"/>
      <c r="I19" s="217"/>
      <c r="J19" s="217"/>
      <c r="K19" s="217">
        <v>0.02</v>
      </c>
      <c r="L19" s="217"/>
      <c r="M19" s="217"/>
      <c r="N19" s="217"/>
      <c r="O19" s="186"/>
      <c r="P19" s="186">
        <v>0.01</v>
      </c>
      <c r="Q19" s="186">
        <v>0.02</v>
      </c>
      <c r="R19" s="186"/>
      <c r="S19" s="186"/>
      <c r="T19" s="102"/>
      <c r="U19" s="118">
        <f t="shared" si="0"/>
        <v>0.05</v>
      </c>
      <c r="V19" s="104">
        <f t="shared" si="1"/>
        <v>0.95000000000000007</v>
      </c>
      <c r="W19" s="105">
        <f t="shared" si="2"/>
        <v>60</v>
      </c>
    </row>
    <row r="20" spans="1:25" s="106" customFormat="1" ht="17.25" customHeight="1" x14ac:dyDescent="0.25">
      <c r="A20" s="100" t="s">
        <v>27</v>
      </c>
      <c r="B20" s="218" t="s">
        <v>353</v>
      </c>
      <c r="C20" s="216">
        <v>11100071602</v>
      </c>
      <c r="D20" s="101">
        <v>0.9</v>
      </c>
      <c r="E20" s="217"/>
      <c r="F20" s="217">
        <v>0.01</v>
      </c>
      <c r="G20" s="217"/>
      <c r="H20" s="217"/>
      <c r="I20" s="217"/>
      <c r="J20" s="217"/>
      <c r="K20" s="217">
        <v>0.02</v>
      </c>
      <c r="L20" s="217"/>
      <c r="M20" s="217"/>
      <c r="N20" s="217">
        <v>0.02</v>
      </c>
      <c r="O20" s="186"/>
      <c r="P20" s="186"/>
      <c r="Q20" s="186"/>
      <c r="R20" s="186"/>
      <c r="S20" s="186"/>
      <c r="T20" s="102"/>
      <c r="U20" s="118">
        <f t="shared" si="0"/>
        <v>0.05</v>
      </c>
      <c r="V20" s="104">
        <f t="shared" si="1"/>
        <v>0.95000000000000007</v>
      </c>
      <c r="W20" s="105">
        <f t="shared" si="2"/>
        <v>60</v>
      </c>
    </row>
    <row r="21" spans="1:25" s="106" customFormat="1" ht="17.25" customHeight="1" x14ac:dyDescent="0.25">
      <c r="A21" s="100" t="s">
        <v>28</v>
      </c>
      <c r="B21" s="218" t="s">
        <v>355</v>
      </c>
      <c r="C21" s="216" t="s">
        <v>383</v>
      </c>
      <c r="D21" s="101">
        <v>0.9</v>
      </c>
      <c r="E21" s="217">
        <v>0.01</v>
      </c>
      <c r="F21" s="217"/>
      <c r="G21" s="217"/>
      <c r="H21" s="217"/>
      <c r="I21" s="217"/>
      <c r="J21" s="217"/>
      <c r="K21" s="217">
        <v>0.02</v>
      </c>
      <c r="L21" s="217"/>
      <c r="M21" s="217"/>
      <c r="N21" s="217"/>
      <c r="O21" s="186">
        <v>0.02</v>
      </c>
      <c r="P21" s="186"/>
      <c r="Q21" s="186">
        <v>0.02</v>
      </c>
      <c r="R21" s="186"/>
      <c r="S21" s="186"/>
      <c r="T21" s="102"/>
      <c r="U21" s="118">
        <f t="shared" si="0"/>
        <v>7.0000000000000007E-2</v>
      </c>
      <c r="V21" s="104">
        <f t="shared" si="1"/>
        <v>0.97</v>
      </c>
      <c r="W21" s="105">
        <f t="shared" si="2"/>
        <v>60</v>
      </c>
    </row>
    <row r="22" spans="1:25" s="106" customFormat="1" ht="17.25" customHeight="1" x14ac:dyDescent="0.25">
      <c r="A22" s="100" t="s">
        <v>29</v>
      </c>
      <c r="B22" s="219" t="s">
        <v>543</v>
      </c>
      <c r="C22" s="216" t="s">
        <v>384</v>
      </c>
      <c r="D22" s="101">
        <v>0.9</v>
      </c>
      <c r="E22" s="217">
        <v>0.01</v>
      </c>
      <c r="F22" s="217"/>
      <c r="G22" s="217"/>
      <c r="H22" s="217"/>
      <c r="I22" s="217"/>
      <c r="J22" s="217"/>
      <c r="K22" s="217">
        <v>0.02</v>
      </c>
      <c r="L22" s="217"/>
      <c r="M22" s="217"/>
      <c r="N22" s="217"/>
      <c r="O22" s="186">
        <v>0.02</v>
      </c>
      <c r="P22" s="186"/>
      <c r="Q22" s="186"/>
      <c r="R22" s="186"/>
      <c r="S22" s="186"/>
      <c r="T22" s="102"/>
      <c r="U22" s="118">
        <f t="shared" si="0"/>
        <v>0.05</v>
      </c>
      <c r="V22" s="104">
        <f t="shared" si="1"/>
        <v>0.95000000000000007</v>
      </c>
      <c r="W22" s="105">
        <f t="shared" si="2"/>
        <v>60</v>
      </c>
    </row>
    <row r="23" spans="1:25" s="106" customFormat="1" ht="17.25" customHeight="1" x14ac:dyDescent="0.25">
      <c r="A23" s="100" t="s">
        <v>30</v>
      </c>
      <c r="B23" s="218" t="s">
        <v>356</v>
      </c>
      <c r="C23" s="216" t="s">
        <v>385</v>
      </c>
      <c r="D23" s="101">
        <v>0.9</v>
      </c>
      <c r="E23" s="217">
        <v>0.01</v>
      </c>
      <c r="F23" s="217"/>
      <c r="G23" s="217"/>
      <c r="H23" s="217"/>
      <c r="I23" s="217"/>
      <c r="J23" s="217"/>
      <c r="K23" s="217">
        <v>0.02</v>
      </c>
      <c r="L23" s="217"/>
      <c r="M23" s="217"/>
      <c r="N23" s="217"/>
      <c r="O23" s="186">
        <v>0.02</v>
      </c>
      <c r="P23" s="186"/>
      <c r="Q23" s="186"/>
      <c r="R23" s="186"/>
      <c r="S23" s="186"/>
      <c r="T23" s="102"/>
      <c r="U23" s="118">
        <f t="shared" si="0"/>
        <v>0.05</v>
      </c>
      <c r="V23" s="104">
        <f t="shared" si="1"/>
        <v>0.95000000000000007</v>
      </c>
      <c r="W23" s="105">
        <f t="shared" si="2"/>
        <v>60</v>
      </c>
    </row>
    <row r="24" spans="1:25" s="106" customFormat="1" ht="17.25" customHeight="1" x14ac:dyDescent="0.25">
      <c r="A24" s="100" t="s">
        <v>31</v>
      </c>
      <c r="B24" s="220" t="s">
        <v>357</v>
      </c>
      <c r="C24" s="221" t="s">
        <v>386</v>
      </c>
      <c r="D24" s="101">
        <v>0.9</v>
      </c>
      <c r="E24" s="217"/>
      <c r="F24" s="217">
        <v>0.01</v>
      </c>
      <c r="G24" s="217"/>
      <c r="H24" s="217"/>
      <c r="I24" s="217"/>
      <c r="J24" s="217"/>
      <c r="K24" s="217">
        <v>0.02</v>
      </c>
      <c r="L24" s="217"/>
      <c r="M24" s="217"/>
      <c r="N24" s="217"/>
      <c r="O24" s="186">
        <v>0.02</v>
      </c>
      <c r="P24" s="186"/>
      <c r="Q24" s="186"/>
      <c r="R24" s="186"/>
      <c r="S24" s="186"/>
      <c r="T24" s="102"/>
      <c r="U24" s="118">
        <f t="shared" si="0"/>
        <v>0.05</v>
      </c>
      <c r="V24" s="104">
        <f t="shared" si="1"/>
        <v>0.95000000000000007</v>
      </c>
      <c r="W24" s="105">
        <f t="shared" si="2"/>
        <v>60</v>
      </c>
    </row>
    <row r="25" spans="1:25" s="106" customFormat="1" ht="17.25" customHeight="1" x14ac:dyDescent="0.25">
      <c r="A25" s="100" t="s">
        <v>32</v>
      </c>
      <c r="B25" s="220" t="s">
        <v>358</v>
      </c>
      <c r="C25" s="221" t="s">
        <v>387</v>
      </c>
      <c r="D25" s="101">
        <v>0.9</v>
      </c>
      <c r="E25" s="217"/>
      <c r="F25" s="217"/>
      <c r="G25" s="217"/>
      <c r="H25" s="217"/>
      <c r="I25" s="217"/>
      <c r="J25" s="217"/>
      <c r="K25" s="217">
        <v>0.02</v>
      </c>
      <c r="L25" s="217"/>
      <c r="M25" s="217"/>
      <c r="N25" s="217"/>
      <c r="O25" s="186"/>
      <c r="P25" s="186">
        <v>0.01</v>
      </c>
      <c r="Q25" s="186">
        <v>0.02</v>
      </c>
      <c r="R25" s="186"/>
      <c r="S25" s="186"/>
      <c r="T25" s="102"/>
      <c r="U25" s="118">
        <f t="shared" si="0"/>
        <v>0.05</v>
      </c>
      <c r="V25" s="104">
        <f t="shared" si="1"/>
        <v>0.95000000000000007</v>
      </c>
      <c r="W25" s="105">
        <f t="shared" si="2"/>
        <v>60</v>
      </c>
    </row>
    <row r="26" spans="1:25" s="106" customFormat="1" ht="17.25" customHeight="1" x14ac:dyDescent="0.25">
      <c r="A26" s="100" t="s">
        <v>33</v>
      </c>
      <c r="B26" s="220" t="s">
        <v>359</v>
      </c>
      <c r="C26" s="221" t="s">
        <v>388</v>
      </c>
      <c r="D26" s="101">
        <v>0.9</v>
      </c>
      <c r="E26" s="217"/>
      <c r="F26" s="217"/>
      <c r="G26" s="217"/>
      <c r="H26" s="217"/>
      <c r="I26" s="217"/>
      <c r="J26" s="217"/>
      <c r="K26" s="217">
        <v>0.02</v>
      </c>
      <c r="L26" s="217"/>
      <c r="M26" s="217"/>
      <c r="N26" s="217"/>
      <c r="O26" s="186"/>
      <c r="P26" s="186">
        <v>0.01</v>
      </c>
      <c r="Q26" s="186">
        <v>0.02</v>
      </c>
      <c r="R26" s="186"/>
      <c r="S26" s="186"/>
      <c r="T26" s="102"/>
      <c r="U26" s="118">
        <f t="shared" si="0"/>
        <v>0.05</v>
      </c>
      <c r="V26" s="104">
        <f t="shared" si="1"/>
        <v>0.95000000000000007</v>
      </c>
      <c r="W26" s="105">
        <f t="shared" si="2"/>
        <v>60</v>
      </c>
    </row>
    <row r="27" spans="1:25" ht="30" customHeight="1" x14ac:dyDescent="0.25">
      <c r="A27" s="552" t="s">
        <v>541</v>
      </c>
      <c r="B27" s="552"/>
      <c r="C27" s="552"/>
      <c r="D27" s="552"/>
      <c r="E27" s="552"/>
      <c r="F27" s="552"/>
      <c r="G27" s="552"/>
      <c r="H27" s="552"/>
      <c r="I27" s="552"/>
      <c r="J27" s="552"/>
      <c r="K27" s="552"/>
      <c r="L27" s="552"/>
      <c r="M27" s="552"/>
      <c r="N27" s="552"/>
      <c r="O27" s="552"/>
      <c r="P27" s="552"/>
      <c r="Q27" s="552"/>
      <c r="R27" s="552"/>
      <c r="S27" s="552"/>
      <c r="T27" s="552"/>
      <c r="U27" s="552"/>
      <c r="V27" s="552"/>
      <c r="W27" s="552"/>
    </row>
    <row r="29" spans="1:25" ht="18.75" x14ac:dyDescent="0.3">
      <c r="A29" s="553" t="s">
        <v>5</v>
      </c>
      <c r="B29" s="553"/>
      <c r="C29" s="553"/>
      <c r="D29" s="553"/>
      <c r="E29" s="553"/>
      <c r="F29" s="553"/>
      <c r="G29" s="553"/>
      <c r="H29" s="553"/>
      <c r="I29" s="553"/>
      <c r="J29" s="553"/>
      <c r="K29" s="553"/>
      <c r="L29" s="553"/>
      <c r="M29" s="553"/>
      <c r="N29" s="553"/>
      <c r="O29" s="553"/>
      <c r="P29" s="553"/>
      <c r="Q29" s="553"/>
      <c r="R29" s="553"/>
      <c r="S29" s="553"/>
      <c r="T29" s="553"/>
      <c r="U29" s="553"/>
      <c r="V29" s="553"/>
      <c r="W29" s="553"/>
    </row>
    <row r="31" spans="1:25" ht="100.5" customHeight="1" x14ac:dyDescent="0.25">
      <c r="A31" s="91" t="s">
        <v>6</v>
      </c>
      <c r="B31" s="483" t="s">
        <v>7</v>
      </c>
      <c r="C31" s="483"/>
      <c r="D31" s="483"/>
      <c r="E31" s="483"/>
      <c r="F31" s="557"/>
      <c r="G31" s="557"/>
      <c r="H31" s="140"/>
      <c r="I31" s="140"/>
      <c r="J31" s="140"/>
      <c r="K31" s="557" t="s">
        <v>8</v>
      </c>
      <c r="L31" s="557"/>
      <c r="M31" s="554" t="s">
        <v>9</v>
      </c>
      <c r="N31" s="556"/>
      <c r="O31" s="108" t="s">
        <v>10</v>
      </c>
      <c r="P31" s="108" t="s">
        <v>11</v>
      </c>
      <c r="Q31" s="109" t="s">
        <v>219</v>
      </c>
      <c r="R31" s="554" t="s">
        <v>12</v>
      </c>
      <c r="S31" s="555"/>
      <c r="T31" s="555"/>
      <c r="U31" s="555"/>
      <c r="V31" s="555"/>
      <c r="W31" s="556"/>
    </row>
    <row r="32" spans="1:25" ht="53.25" customHeight="1" x14ac:dyDescent="0.25">
      <c r="A32" s="4">
        <v>1</v>
      </c>
      <c r="B32" s="558" t="s">
        <v>617</v>
      </c>
      <c r="C32" s="559"/>
      <c r="D32" s="559"/>
      <c r="E32" s="559"/>
      <c r="F32" s="559"/>
      <c r="G32" s="559"/>
      <c r="H32" s="559"/>
      <c r="I32" s="559"/>
      <c r="J32" s="560"/>
      <c r="K32" s="526" t="s">
        <v>618</v>
      </c>
      <c r="L32" s="528"/>
      <c r="M32" s="561">
        <v>43830</v>
      </c>
      <c r="N32" s="562"/>
      <c r="O32" s="110">
        <v>10</v>
      </c>
      <c r="P32" s="112"/>
      <c r="Q32" s="111">
        <v>0.01</v>
      </c>
      <c r="R32" s="554" t="s">
        <v>619</v>
      </c>
      <c r="S32" s="555"/>
      <c r="T32" s="555"/>
      <c r="U32" s="555"/>
      <c r="V32" s="555"/>
      <c r="W32" s="555"/>
      <c r="X32" s="556"/>
    </row>
    <row r="33" spans="1:24" ht="53.25" customHeight="1" x14ac:dyDescent="0.25">
      <c r="A33" s="4">
        <v>2</v>
      </c>
      <c r="B33" s="558" t="s">
        <v>620</v>
      </c>
      <c r="C33" s="559"/>
      <c r="D33" s="559"/>
      <c r="E33" s="559"/>
      <c r="F33" s="559"/>
      <c r="G33" s="559"/>
      <c r="H33" s="559"/>
      <c r="I33" s="559"/>
      <c r="J33" s="560"/>
      <c r="K33" s="526" t="s">
        <v>621</v>
      </c>
      <c r="L33" s="528"/>
      <c r="M33" s="526" t="s">
        <v>622</v>
      </c>
      <c r="N33" s="528"/>
      <c r="O33" s="110">
        <v>4</v>
      </c>
      <c r="P33" s="112"/>
      <c r="Q33" s="111">
        <v>0.01</v>
      </c>
      <c r="R33" s="554" t="s">
        <v>623</v>
      </c>
      <c r="S33" s="555"/>
      <c r="T33" s="555"/>
      <c r="U33" s="555"/>
      <c r="V33" s="555"/>
      <c r="W33" s="555"/>
      <c r="X33" s="556"/>
    </row>
    <row r="34" spans="1:24" ht="53.25" hidden="1" customHeight="1" x14ac:dyDescent="0.25">
      <c r="A34" s="4">
        <v>3</v>
      </c>
      <c r="B34" s="474" t="s">
        <v>624</v>
      </c>
      <c r="C34" s="474"/>
      <c r="D34" s="474"/>
      <c r="E34" s="474"/>
      <c r="F34" s="181"/>
      <c r="G34" s="181"/>
      <c r="H34" s="181"/>
      <c r="I34" s="181"/>
      <c r="J34" s="181"/>
      <c r="K34" s="526"/>
      <c r="L34" s="528"/>
      <c r="M34" s="526"/>
      <c r="N34" s="528"/>
      <c r="O34" s="200"/>
      <c r="P34" s="197"/>
      <c r="Q34" s="222">
        <v>0.02</v>
      </c>
      <c r="R34" s="197"/>
      <c r="S34" s="198"/>
      <c r="T34" s="198"/>
      <c r="U34" s="198"/>
      <c r="V34" s="198"/>
      <c r="W34" s="198"/>
      <c r="X34" s="199"/>
    </row>
    <row r="35" spans="1:24" ht="53.25" hidden="1" customHeight="1" x14ac:dyDescent="0.25">
      <c r="A35" s="4">
        <v>4</v>
      </c>
      <c r="B35" s="473" t="s">
        <v>625</v>
      </c>
      <c r="C35" s="473"/>
      <c r="D35" s="474"/>
      <c r="E35" s="474"/>
      <c r="F35" s="181"/>
      <c r="G35" s="181"/>
      <c r="H35" s="181"/>
      <c r="I35" s="181"/>
      <c r="J35" s="181"/>
      <c r="K35" s="526"/>
      <c r="L35" s="528"/>
      <c r="M35" s="526"/>
      <c r="N35" s="528"/>
      <c r="O35" s="200"/>
      <c r="P35" s="197"/>
      <c r="Q35" s="223"/>
      <c r="R35" s="197"/>
      <c r="S35" s="198"/>
      <c r="T35" s="198"/>
      <c r="U35" s="198"/>
      <c r="V35" s="198"/>
      <c r="W35" s="198"/>
      <c r="X35" s="199"/>
    </row>
    <row r="36" spans="1:24" ht="53.25" hidden="1" customHeight="1" x14ac:dyDescent="0.25">
      <c r="A36" s="4">
        <v>5</v>
      </c>
      <c r="B36" s="558" t="s">
        <v>626</v>
      </c>
      <c r="C36" s="559"/>
      <c r="D36" s="559"/>
      <c r="E36" s="560"/>
      <c r="F36" s="181"/>
      <c r="G36" s="181"/>
      <c r="H36" s="181"/>
      <c r="I36" s="181"/>
      <c r="J36" s="181"/>
      <c r="K36" s="195"/>
      <c r="L36" s="196"/>
      <c r="M36" s="195"/>
      <c r="N36" s="196"/>
      <c r="O36" s="200"/>
      <c r="P36" s="197"/>
      <c r="Q36" s="222">
        <v>0.01</v>
      </c>
      <c r="R36" s="197"/>
      <c r="S36" s="198"/>
      <c r="T36" s="198"/>
      <c r="U36" s="198"/>
      <c r="V36" s="198"/>
      <c r="W36" s="198"/>
      <c r="X36" s="199"/>
    </row>
    <row r="37" spans="1:24" ht="53.25" hidden="1" customHeight="1" x14ac:dyDescent="0.25">
      <c r="A37" s="4">
        <v>6</v>
      </c>
      <c r="B37" s="558" t="s">
        <v>627</v>
      </c>
      <c r="C37" s="559"/>
      <c r="D37" s="559"/>
      <c r="E37" s="560"/>
      <c r="F37" s="181"/>
      <c r="G37" s="181"/>
      <c r="H37" s="181"/>
      <c r="I37" s="181"/>
      <c r="J37" s="181"/>
      <c r="K37" s="195"/>
      <c r="L37" s="196"/>
      <c r="M37" s="195"/>
      <c r="N37" s="196"/>
      <c r="O37" s="200"/>
      <c r="P37" s="197"/>
      <c r="Q37" s="223" t="s">
        <v>628</v>
      </c>
      <c r="R37" s="197"/>
      <c r="S37" s="198"/>
      <c r="T37" s="198"/>
      <c r="U37" s="198"/>
      <c r="V37" s="198"/>
      <c r="W37" s="198"/>
      <c r="X37" s="199"/>
    </row>
    <row r="38" spans="1:24" ht="53.25" hidden="1" customHeight="1" x14ac:dyDescent="0.25">
      <c r="A38" s="4">
        <v>7</v>
      </c>
      <c r="B38" s="558" t="s">
        <v>629</v>
      </c>
      <c r="C38" s="559"/>
      <c r="D38" s="559"/>
      <c r="E38" s="560"/>
      <c r="F38" s="181"/>
      <c r="G38" s="181"/>
      <c r="H38" s="181"/>
      <c r="I38" s="181"/>
      <c r="J38" s="181"/>
      <c r="K38" s="195"/>
      <c r="L38" s="196"/>
      <c r="M38" s="195"/>
      <c r="N38" s="196"/>
      <c r="O38" s="200"/>
      <c r="P38" s="197"/>
      <c r="Q38" s="224">
        <v>2.5000000000000001E-2</v>
      </c>
      <c r="R38" s="197"/>
      <c r="S38" s="198"/>
      <c r="T38" s="198"/>
      <c r="U38" s="198"/>
      <c r="V38" s="198"/>
      <c r="W38" s="198"/>
      <c r="X38" s="199"/>
    </row>
    <row r="39" spans="1:24" ht="53.25" hidden="1" customHeight="1" x14ac:dyDescent="0.25">
      <c r="A39" s="4"/>
      <c r="B39" s="558" t="s">
        <v>630</v>
      </c>
      <c r="C39" s="559"/>
      <c r="D39" s="559"/>
      <c r="E39" s="560"/>
      <c r="F39" s="181"/>
      <c r="G39" s="181"/>
      <c r="H39" s="181"/>
      <c r="I39" s="181"/>
      <c r="J39" s="181"/>
      <c r="K39" s="195"/>
      <c r="L39" s="196"/>
      <c r="M39" s="195"/>
      <c r="N39" s="196"/>
      <c r="O39" s="200"/>
      <c r="P39" s="197"/>
      <c r="Q39" s="224">
        <v>3.5000000000000003E-2</v>
      </c>
      <c r="R39" s="197"/>
      <c r="S39" s="198"/>
      <c r="T39" s="198"/>
      <c r="U39" s="198"/>
      <c r="V39" s="198"/>
      <c r="W39" s="198"/>
      <c r="X39" s="199"/>
    </row>
    <row r="40" spans="1:24" ht="53.25" hidden="1" customHeight="1" x14ac:dyDescent="0.25">
      <c r="A40" s="110"/>
      <c r="B40" s="558" t="s">
        <v>631</v>
      </c>
      <c r="C40" s="559"/>
      <c r="D40" s="559"/>
      <c r="E40" s="560"/>
      <c r="F40" s="181"/>
      <c r="G40" s="181"/>
      <c r="H40" s="181"/>
      <c r="I40" s="181"/>
      <c r="J40" s="181"/>
      <c r="K40" s="195"/>
      <c r="L40" s="196"/>
      <c r="M40" s="195"/>
      <c r="N40" s="196"/>
      <c r="O40" s="200"/>
      <c r="P40" s="197"/>
      <c r="Q40" s="225">
        <v>0.05</v>
      </c>
      <c r="R40" s="197"/>
      <c r="S40" s="198"/>
      <c r="T40" s="198"/>
      <c r="U40" s="198"/>
      <c r="V40" s="198"/>
      <c r="W40" s="198"/>
      <c r="X40" s="199"/>
    </row>
    <row r="41" spans="1:24" ht="53.25" hidden="1" customHeight="1" x14ac:dyDescent="0.25">
      <c r="A41" s="110"/>
      <c r="B41" s="474" t="s">
        <v>632</v>
      </c>
      <c r="C41" s="474"/>
      <c r="D41" s="474"/>
      <c r="E41" s="474"/>
      <c r="F41" s="181"/>
      <c r="G41" s="181"/>
      <c r="H41" s="181"/>
      <c r="I41" s="181"/>
      <c r="J41" s="181"/>
      <c r="K41" s="526"/>
      <c r="L41" s="528"/>
      <c r="M41" s="526"/>
      <c r="N41" s="528"/>
      <c r="O41" s="110"/>
      <c r="P41" s="111"/>
      <c r="Q41" s="111">
        <v>0.02</v>
      </c>
      <c r="R41" s="554"/>
      <c r="S41" s="555"/>
      <c r="T41" s="555"/>
      <c r="U41" s="555"/>
      <c r="V41" s="555"/>
      <c r="W41" s="555"/>
      <c r="X41" s="556"/>
    </row>
    <row r="42" spans="1:24" s="121" customFormat="1" ht="53.25" hidden="1" customHeight="1" x14ac:dyDescent="0.3">
      <c r="A42" s="251"/>
      <c r="B42" s="474" t="s">
        <v>633</v>
      </c>
      <c r="C42" s="474"/>
      <c r="D42" s="474"/>
      <c r="E42" s="474"/>
      <c r="F42" s="181"/>
      <c r="G42" s="181"/>
      <c r="H42" s="181"/>
      <c r="I42" s="181"/>
      <c r="J42" s="181"/>
      <c r="K42" s="526"/>
      <c r="L42" s="528"/>
      <c r="M42" s="526"/>
      <c r="N42" s="528"/>
      <c r="O42" s="110"/>
      <c r="P42" s="111"/>
      <c r="Q42" s="222">
        <v>0.02</v>
      </c>
      <c r="R42" s="554"/>
      <c r="S42" s="555"/>
      <c r="T42" s="555"/>
      <c r="U42" s="555"/>
      <c r="V42" s="555"/>
      <c r="W42" s="555"/>
      <c r="X42" s="556"/>
    </row>
    <row r="43" spans="1:24" s="121" customFormat="1" ht="53.25" customHeight="1" x14ac:dyDescent="0.3">
      <c r="A43" s="251">
        <v>3</v>
      </c>
      <c r="B43" s="558" t="s">
        <v>634</v>
      </c>
      <c r="C43" s="559"/>
      <c r="D43" s="559"/>
      <c r="E43" s="559"/>
      <c r="F43" s="559"/>
      <c r="G43" s="559"/>
      <c r="H43" s="559"/>
      <c r="I43" s="559"/>
      <c r="J43" s="560"/>
      <c r="K43" s="526"/>
      <c r="L43" s="528"/>
      <c r="M43" s="526"/>
      <c r="N43" s="528"/>
      <c r="O43" s="110">
        <v>18</v>
      </c>
      <c r="P43" s="111"/>
      <c r="Q43" s="222">
        <v>0.02</v>
      </c>
      <c r="R43" s="554" t="s">
        <v>635</v>
      </c>
      <c r="S43" s="555"/>
      <c r="T43" s="555"/>
      <c r="U43" s="555"/>
      <c r="V43" s="555"/>
      <c r="W43" s="555"/>
      <c r="X43" s="556"/>
    </row>
    <row r="44" spans="1:24" s="121" customFormat="1" ht="53.25" hidden="1" customHeight="1" x14ac:dyDescent="0.3">
      <c r="A44" s="251"/>
      <c r="B44" s="473" t="s">
        <v>636</v>
      </c>
      <c r="C44" s="473"/>
      <c r="D44" s="474"/>
      <c r="E44" s="474"/>
      <c r="F44" s="181"/>
      <c r="G44" s="181"/>
      <c r="H44" s="181"/>
      <c r="I44" s="181"/>
      <c r="J44" s="181"/>
      <c r="K44" s="526"/>
      <c r="L44" s="528"/>
      <c r="M44" s="526"/>
      <c r="N44" s="528"/>
      <c r="O44" s="110"/>
      <c r="P44" s="111"/>
      <c r="Q44" s="222">
        <v>0.02</v>
      </c>
      <c r="R44" s="554"/>
      <c r="S44" s="555"/>
      <c r="T44" s="555"/>
      <c r="U44" s="555"/>
      <c r="V44" s="555"/>
      <c r="W44" s="555"/>
      <c r="X44" s="556"/>
    </row>
    <row r="45" spans="1:24" s="121" customFormat="1" ht="53.25" customHeight="1" x14ac:dyDescent="0.3">
      <c r="A45" s="251">
        <v>4</v>
      </c>
      <c r="B45" s="558" t="s">
        <v>637</v>
      </c>
      <c r="C45" s="559"/>
      <c r="D45" s="559"/>
      <c r="E45" s="559"/>
      <c r="F45" s="559"/>
      <c r="G45" s="559"/>
      <c r="H45" s="559"/>
      <c r="I45" s="559"/>
      <c r="J45" s="560"/>
      <c r="K45" s="526" t="s">
        <v>618</v>
      </c>
      <c r="L45" s="528"/>
      <c r="M45" s="561">
        <v>43830</v>
      </c>
      <c r="N45" s="562"/>
      <c r="O45" s="110">
        <v>1</v>
      </c>
      <c r="P45" s="111"/>
      <c r="Q45" s="222">
        <v>0.02</v>
      </c>
      <c r="R45" s="554" t="s">
        <v>638</v>
      </c>
      <c r="S45" s="555"/>
      <c r="T45" s="555"/>
      <c r="U45" s="555"/>
      <c r="V45" s="555"/>
      <c r="W45" s="555"/>
      <c r="X45" s="556"/>
    </row>
    <row r="46" spans="1:24" s="121" customFormat="1" ht="53.25" customHeight="1" x14ac:dyDescent="0.3">
      <c r="A46" s="251">
        <v>5</v>
      </c>
      <c r="B46" s="558" t="s">
        <v>639</v>
      </c>
      <c r="C46" s="559"/>
      <c r="D46" s="559"/>
      <c r="E46" s="559"/>
      <c r="F46" s="559"/>
      <c r="G46" s="559"/>
      <c r="H46" s="559"/>
      <c r="I46" s="559"/>
      <c r="J46" s="560"/>
      <c r="K46" s="526" t="s">
        <v>618</v>
      </c>
      <c r="L46" s="528"/>
      <c r="M46" s="561">
        <v>43830</v>
      </c>
      <c r="N46" s="562"/>
      <c r="O46" s="110">
        <v>2</v>
      </c>
      <c r="P46" s="111"/>
      <c r="Q46" s="222">
        <v>0.02</v>
      </c>
      <c r="R46" s="554" t="s">
        <v>640</v>
      </c>
      <c r="S46" s="555"/>
      <c r="T46" s="555"/>
      <c r="U46" s="555"/>
      <c r="V46" s="555"/>
      <c r="W46" s="555"/>
      <c r="X46" s="556"/>
    </row>
    <row r="47" spans="1:24" s="121" customFormat="1" ht="53.25" customHeight="1" x14ac:dyDescent="0.3">
      <c r="A47" s="251">
        <v>6</v>
      </c>
      <c r="B47" s="563" t="s">
        <v>641</v>
      </c>
      <c r="C47" s="564"/>
      <c r="D47" s="564"/>
      <c r="E47" s="564"/>
      <c r="F47" s="564"/>
      <c r="G47" s="564"/>
      <c r="H47" s="564"/>
      <c r="I47" s="564"/>
      <c r="J47" s="565"/>
      <c r="K47" s="526" t="s">
        <v>546</v>
      </c>
      <c r="L47" s="528"/>
      <c r="M47" s="526" t="s">
        <v>547</v>
      </c>
      <c r="N47" s="528"/>
      <c r="O47" s="110">
        <v>12</v>
      </c>
      <c r="P47" s="111"/>
      <c r="Q47" s="111">
        <v>0.02</v>
      </c>
      <c r="R47" s="566" t="s">
        <v>642</v>
      </c>
      <c r="S47" s="567"/>
      <c r="T47" s="567"/>
      <c r="U47" s="567"/>
      <c r="V47" s="567"/>
      <c r="W47" s="567"/>
      <c r="X47" s="568"/>
    </row>
    <row r="48" spans="1:24" s="121" customFormat="1" ht="53.25" customHeight="1" x14ac:dyDescent="0.3">
      <c r="A48" s="251">
        <v>7</v>
      </c>
      <c r="B48" s="563" t="s">
        <v>643</v>
      </c>
      <c r="C48" s="564"/>
      <c r="D48" s="564"/>
      <c r="E48" s="564"/>
      <c r="F48" s="564"/>
      <c r="G48" s="564"/>
      <c r="H48" s="564"/>
      <c r="I48" s="564"/>
      <c r="J48" s="565"/>
      <c r="K48" s="526" t="s">
        <v>545</v>
      </c>
      <c r="L48" s="528"/>
      <c r="M48" s="526" t="s">
        <v>544</v>
      </c>
      <c r="N48" s="528"/>
      <c r="O48" s="110">
        <v>6</v>
      </c>
      <c r="P48" s="111"/>
      <c r="Q48" s="111">
        <v>0.01</v>
      </c>
      <c r="R48" s="554" t="s">
        <v>644</v>
      </c>
      <c r="S48" s="555"/>
      <c r="T48" s="555"/>
      <c r="U48" s="555"/>
      <c r="V48" s="555"/>
      <c r="W48" s="555"/>
      <c r="X48" s="556"/>
    </row>
    <row r="49" spans="1:24" s="121" customFormat="1" ht="53.25" customHeight="1" x14ac:dyDescent="0.3">
      <c r="A49" s="150">
        <v>8</v>
      </c>
      <c r="B49" s="563" t="s">
        <v>645</v>
      </c>
      <c r="C49" s="564"/>
      <c r="D49" s="564"/>
      <c r="E49" s="564"/>
      <c r="F49" s="564"/>
      <c r="G49" s="564"/>
      <c r="H49" s="564"/>
      <c r="I49" s="564"/>
      <c r="J49" s="565"/>
      <c r="K49" s="526" t="s">
        <v>646</v>
      </c>
      <c r="L49" s="528"/>
      <c r="M49" s="526" t="s">
        <v>647</v>
      </c>
      <c r="N49" s="528"/>
      <c r="O49" s="110">
        <v>13</v>
      </c>
      <c r="P49" s="111"/>
      <c r="Q49" s="111">
        <v>0.02</v>
      </c>
      <c r="R49" s="554" t="s">
        <v>648</v>
      </c>
      <c r="S49" s="555"/>
      <c r="T49" s="555"/>
      <c r="U49" s="555"/>
      <c r="V49" s="555"/>
      <c r="W49" s="555"/>
      <c r="X49" s="556"/>
    </row>
    <row r="50" spans="1:24" s="121" customFormat="1" ht="18.75" x14ac:dyDescent="0.3">
      <c r="A50" s="150"/>
      <c r="D50" s="122"/>
      <c r="F50" s="123"/>
      <c r="G50" s="123"/>
      <c r="H50" s="123"/>
      <c r="I50" s="123"/>
      <c r="J50" s="123"/>
      <c r="K50" s="123"/>
      <c r="L50" s="123"/>
      <c r="M50" s="123"/>
      <c r="N50" s="123"/>
      <c r="O50" s="123"/>
      <c r="P50" s="123"/>
      <c r="Q50" s="123"/>
      <c r="R50" s="123"/>
      <c r="S50" s="123"/>
      <c r="T50" s="123"/>
    </row>
    <row r="51" spans="1:24" s="121" customFormat="1" ht="18.75" x14ac:dyDescent="0.3">
      <c r="D51" s="122"/>
      <c r="F51" s="123"/>
      <c r="G51" s="123"/>
      <c r="H51" s="123"/>
      <c r="I51" s="123"/>
      <c r="J51" s="123"/>
      <c r="K51" s="123"/>
      <c r="L51" s="123"/>
      <c r="M51" s="123"/>
      <c r="N51" s="123"/>
      <c r="O51" s="123"/>
      <c r="P51" s="123"/>
      <c r="Q51" s="123"/>
      <c r="R51" s="123"/>
      <c r="S51" s="123"/>
      <c r="T51" s="123"/>
    </row>
  </sheetData>
  <mergeCells count="75">
    <mergeCell ref="B49:J49"/>
    <mergeCell ref="K49:L49"/>
    <mergeCell ref="M49:N49"/>
    <mergeCell ref="R49:X49"/>
    <mergeCell ref="B47:J47"/>
    <mergeCell ref="K47:L47"/>
    <mergeCell ref="M47:N47"/>
    <mergeCell ref="R47:X47"/>
    <mergeCell ref="B48:J48"/>
    <mergeCell ref="K48:L48"/>
    <mergeCell ref="M48:N48"/>
    <mergeCell ref="R48:X48"/>
    <mergeCell ref="B45:J45"/>
    <mergeCell ref="K45:L45"/>
    <mergeCell ref="M45:N45"/>
    <mergeCell ref="R45:X45"/>
    <mergeCell ref="B46:J46"/>
    <mergeCell ref="K46:L46"/>
    <mergeCell ref="M46:N46"/>
    <mergeCell ref="R46:X46"/>
    <mergeCell ref="B43:J43"/>
    <mergeCell ref="K43:L43"/>
    <mergeCell ref="M43:N43"/>
    <mergeCell ref="R43:X43"/>
    <mergeCell ref="B44:E44"/>
    <mergeCell ref="K44:L44"/>
    <mergeCell ref="M44:N44"/>
    <mergeCell ref="R44:X44"/>
    <mergeCell ref="M41:N41"/>
    <mergeCell ref="R41:X41"/>
    <mergeCell ref="B42:E42"/>
    <mergeCell ref="K42:L42"/>
    <mergeCell ref="M42:N42"/>
    <mergeCell ref="R42:X42"/>
    <mergeCell ref="B39:E39"/>
    <mergeCell ref="B38:E38"/>
    <mergeCell ref="B40:E40"/>
    <mergeCell ref="B41:E41"/>
    <mergeCell ref="K41:L41"/>
    <mergeCell ref="R33:X33"/>
    <mergeCell ref="K34:L34"/>
    <mergeCell ref="M34:N34"/>
    <mergeCell ref="K35:L35"/>
    <mergeCell ref="M35:N35"/>
    <mergeCell ref="B31:E31"/>
    <mergeCell ref="F31:G31"/>
    <mergeCell ref="R31:W31"/>
    <mergeCell ref="B34:E34"/>
    <mergeCell ref="B37:E37"/>
    <mergeCell ref="B35:E35"/>
    <mergeCell ref="B36:E36"/>
    <mergeCell ref="K31:L31"/>
    <mergeCell ref="M31:N31"/>
    <mergeCell ref="B32:J32"/>
    <mergeCell ref="K32:L32"/>
    <mergeCell ref="M32:N32"/>
    <mergeCell ref="R32:X32"/>
    <mergeCell ref="B33:J33"/>
    <mergeCell ref="K33:L33"/>
    <mergeCell ref="M33:N33"/>
    <mergeCell ref="A1:F1"/>
    <mergeCell ref="A3:W3"/>
    <mergeCell ref="A4:W4"/>
    <mergeCell ref="D5:D7"/>
    <mergeCell ref="E5:U5"/>
    <mergeCell ref="V5:V7"/>
    <mergeCell ref="U6:U7"/>
    <mergeCell ref="E6:N6"/>
    <mergeCell ref="O6:T6"/>
    <mergeCell ref="A27:W27"/>
    <mergeCell ref="A29:W29"/>
    <mergeCell ref="B5:B7"/>
    <mergeCell ref="C5:C7"/>
    <mergeCell ref="W5:W7"/>
    <mergeCell ref="A5:A7"/>
  </mergeCells>
  <printOptions horizontalCentered="1"/>
  <pageMargins left="0.7" right="0.7" top="0.75" bottom="0.75" header="0.3" footer="0.3"/>
  <pageSetup paperSize="9" orientation="landscape"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X37"/>
  <sheetViews>
    <sheetView zoomScale="85" zoomScaleNormal="85" workbookViewId="0">
      <selection activeCell="H35" sqref="H35"/>
    </sheetView>
  </sheetViews>
  <sheetFormatPr defaultRowHeight="15" x14ac:dyDescent="0.25"/>
  <cols>
    <col min="1" max="1" width="5.28515625" style="95" customWidth="1"/>
    <col min="2" max="3" width="21" style="95" customWidth="1"/>
    <col min="4" max="4" width="13.28515625" style="97" customWidth="1"/>
    <col min="5" max="5" width="8.28515625" style="97" customWidth="1"/>
    <col min="6" max="6" width="7.140625" style="97" customWidth="1"/>
    <col min="7" max="7" width="7.42578125" style="95" customWidth="1"/>
    <col min="8" max="15" width="7.42578125" style="107" customWidth="1"/>
    <col min="16" max="21" width="7.7109375" style="107" customWidth="1"/>
    <col min="22" max="22" width="7.5703125" style="95" customWidth="1"/>
    <col min="23" max="23" width="9.140625" style="95" customWidth="1"/>
    <col min="24" max="24" width="11.28515625" style="95" customWidth="1"/>
    <col min="25" max="263" width="9.140625" style="95"/>
    <col min="264" max="264" width="5.28515625" style="95" customWidth="1"/>
    <col min="265" max="266" width="21" style="95" customWidth="1"/>
    <col min="267" max="267" width="13.28515625" style="95" customWidth="1"/>
    <col min="268" max="272" width="7.42578125" style="95" customWidth="1"/>
    <col min="273" max="277" width="7.7109375" style="95" customWidth="1"/>
    <col min="278" max="278" width="7.5703125" style="95" customWidth="1"/>
    <col min="279" max="279" width="9.140625" style="95" customWidth="1"/>
    <col min="280" max="280" width="11.28515625" style="95" customWidth="1"/>
    <col min="281" max="519" width="9.140625" style="95"/>
    <col min="520" max="520" width="5.28515625" style="95" customWidth="1"/>
    <col min="521" max="522" width="21" style="95" customWidth="1"/>
    <col min="523" max="523" width="13.28515625" style="95" customWidth="1"/>
    <col min="524" max="528" width="7.42578125" style="95" customWidth="1"/>
    <col min="529" max="533" width="7.7109375" style="95" customWidth="1"/>
    <col min="534" max="534" width="7.5703125" style="95" customWidth="1"/>
    <col min="535" max="535" width="9.140625" style="95" customWidth="1"/>
    <col min="536" max="536" width="11.28515625" style="95" customWidth="1"/>
    <col min="537" max="775" width="9.140625" style="95"/>
    <col min="776" max="776" width="5.28515625" style="95" customWidth="1"/>
    <col min="777" max="778" width="21" style="95" customWidth="1"/>
    <col min="779" max="779" width="13.28515625" style="95" customWidth="1"/>
    <col min="780" max="784" width="7.42578125" style="95" customWidth="1"/>
    <col min="785" max="789" width="7.7109375" style="95" customWidth="1"/>
    <col min="790" max="790" width="7.5703125" style="95" customWidth="1"/>
    <col min="791" max="791" width="9.140625" style="95" customWidth="1"/>
    <col min="792" max="792" width="11.28515625" style="95" customWidth="1"/>
    <col min="793" max="1031" width="9.140625" style="95"/>
    <col min="1032" max="1032" width="5.28515625" style="95" customWidth="1"/>
    <col min="1033" max="1034" width="21" style="95" customWidth="1"/>
    <col min="1035" max="1035" width="13.28515625" style="95" customWidth="1"/>
    <col min="1036" max="1040" width="7.42578125" style="95" customWidth="1"/>
    <col min="1041" max="1045" width="7.7109375" style="95" customWidth="1"/>
    <col min="1046" max="1046" width="7.5703125" style="95" customWidth="1"/>
    <col min="1047" max="1047" width="9.140625" style="95" customWidth="1"/>
    <col min="1048" max="1048" width="11.28515625" style="95" customWidth="1"/>
    <col min="1049" max="1287" width="9.140625" style="95"/>
    <col min="1288" max="1288" width="5.28515625" style="95" customWidth="1"/>
    <col min="1289" max="1290" width="21" style="95" customWidth="1"/>
    <col min="1291" max="1291" width="13.28515625" style="95" customWidth="1"/>
    <col min="1292" max="1296" width="7.42578125" style="95" customWidth="1"/>
    <col min="1297" max="1301" width="7.7109375" style="95" customWidth="1"/>
    <col min="1302" max="1302" width="7.5703125" style="95" customWidth="1"/>
    <col min="1303" max="1303" width="9.140625" style="95" customWidth="1"/>
    <col min="1304" max="1304" width="11.28515625" style="95" customWidth="1"/>
    <col min="1305" max="1543" width="9.140625" style="95"/>
    <col min="1544" max="1544" width="5.28515625" style="95" customWidth="1"/>
    <col min="1545" max="1546" width="21" style="95" customWidth="1"/>
    <col min="1547" max="1547" width="13.28515625" style="95" customWidth="1"/>
    <col min="1548" max="1552" width="7.42578125" style="95" customWidth="1"/>
    <col min="1553" max="1557" width="7.7109375" style="95" customWidth="1"/>
    <col min="1558" max="1558" width="7.5703125" style="95" customWidth="1"/>
    <col min="1559" max="1559" width="9.140625" style="95" customWidth="1"/>
    <col min="1560" max="1560" width="11.28515625" style="95" customWidth="1"/>
    <col min="1561" max="1799" width="9.140625" style="95"/>
    <col min="1800" max="1800" width="5.28515625" style="95" customWidth="1"/>
    <col min="1801" max="1802" width="21" style="95" customWidth="1"/>
    <col min="1803" max="1803" width="13.28515625" style="95" customWidth="1"/>
    <col min="1804" max="1808" width="7.42578125" style="95" customWidth="1"/>
    <col min="1809" max="1813" width="7.7109375" style="95" customWidth="1"/>
    <col min="1814" max="1814" width="7.5703125" style="95" customWidth="1"/>
    <col min="1815" max="1815" width="9.140625" style="95" customWidth="1"/>
    <col min="1816" max="1816" width="11.28515625" style="95" customWidth="1"/>
    <col min="1817" max="2055" width="9.140625" style="95"/>
    <col min="2056" max="2056" width="5.28515625" style="95" customWidth="1"/>
    <col min="2057" max="2058" width="21" style="95" customWidth="1"/>
    <col min="2059" max="2059" width="13.28515625" style="95" customWidth="1"/>
    <col min="2060" max="2064" width="7.42578125" style="95" customWidth="1"/>
    <col min="2065" max="2069" width="7.7109375" style="95" customWidth="1"/>
    <col min="2070" max="2070" width="7.5703125" style="95" customWidth="1"/>
    <col min="2071" max="2071" width="9.140625" style="95" customWidth="1"/>
    <col min="2072" max="2072" width="11.28515625" style="95" customWidth="1"/>
    <col min="2073" max="2311" width="9.140625" style="95"/>
    <col min="2312" max="2312" width="5.28515625" style="95" customWidth="1"/>
    <col min="2313" max="2314" width="21" style="95" customWidth="1"/>
    <col min="2315" max="2315" width="13.28515625" style="95" customWidth="1"/>
    <col min="2316" max="2320" width="7.42578125" style="95" customWidth="1"/>
    <col min="2321" max="2325" width="7.7109375" style="95" customWidth="1"/>
    <col min="2326" max="2326" width="7.5703125" style="95" customWidth="1"/>
    <col min="2327" max="2327" width="9.140625" style="95" customWidth="1"/>
    <col min="2328" max="2328" width="11.28515625" style="95" customWidth="1"/>
    <col min="2329" max="2567" width="9.140625" style="95"/>
    <col min="2568" max="2568" width="5.28515625" style="95" customWidth="1"/>
    <col min="2569" max="2570" width="21" style="95" customWidth="1"/>
    <col min="2571" max="2571" width="13.28515625" style="95" customWidth="1"/>
    <col min="2572" max="2576" width="7.42578125" style="95" customWidth="1"/>
    <col min="2577" max="2581" width="7.7109375" style="95" customWidth="1"/>
    <col min="2582" max="2582" width="7.5703125" style="95" customWidth="1"/>
    <col min="2583" max="2583" width="9.140625" style="95" customWidth="1"/>
    <col min="2584" max="2584" width="11.28515625" style="95" customWidth="1"/>
    <col min="2585" max="2823" width="9.140625" style="95"/>
    <col min="2824" max="2824" width="5.28515625" style="95" customWidth="1"/>
    <col min="2825" max="2826" width="21" style="95" customWidth="1"/>
    <col min="2827" max="2827" width="13.28515625" style="95" customWidth="1"/>
    <col min="2828" max="2832" width="7.42578125" style="95" customWidth="1"/>
    <col min="2833" max="2837" width="7.7109375" style="95" customWidth="1"/>
    <col min="2838" max="2838" width="7.5703125" style="95" customWidth="1"/>
    <col min="2839" max="2839" width="9.140625" style="95" customWidth="1"/>
    <col min="2840" max="2840" width="11.28515625" style="95" customWidth="1"/>
    <col min="2841" max="3079" width="9.140625" style="95"/>
    <col min="3080" max="3080" width="5.28515625" style="95" customWidth="1"/>
    <col min="3081" max="3082" width="21" style="95" customWidth="1"/>
    <col min="3083" max="3083" width="13.28515625" style="95" customWidth="1"/>
    <col min="3084" max="3088" width="7.42578125" style="95" customWidth="1"/>
    <col min="3089" max="3093" width="7.7109375" style="95" customWidth="1"/>
    <col min="3094" max="3094" width="7.5703125" style="95" customWidth="1"/>
    <col min="3095" max="3095" width="9.140625" style="95" customWidth="1"/>
    <col min="3096" max="3096" width="11.28515625" style="95" customWidth="1"/>
    <col min="3097" max="3335" width="9.140625" style="95"/>
    <col min="3336" max="3336" width="5.28515625" style="95" customWidth="1"/>
    <col min="3337" max="3338" width="21" style="95" customWidth="1"/>
    <col min="3339" max="3339" width="13.28515625" style="95" customWidth="1"/>
    <col min="3340" max="3344" width="7.42578125" style="95" customWidth="1"/>
    <col min="3345" max="3349" width="7.7109375" style="95" customWidth="1"/>
    <col min="3350" max="3350" width="7.5703125" style="95" customWidth="1"/>
    <col min="3351" max="3351" width="9.140625" style="95" customWidth="1"/>
    <col min="3352" max="3352" width="11.28515625" style="95" customWidth="1"/>
    <col min="3353" max="3591" width="9.140625" style="95"/>
    <col min="3592" max="3592" width="5.28515625" style="95" customWidth="1"/>
    <col min="3593" max="3594" width="21" style="95" customWidth="1"/>
    <col min="3595" max="3595" width="13.28515625" style="95" customWidth="1"/>
    <col min="3596" max="3600" width="7.42578125" style="95" customWidth="1"/>
    <col min="3601" max="3605" width="7.7109375" style="95" customWidth="1"/>
    <col min="3606" max="3606" width="7.5703125" style="95" customWidth="1"/>
    <col min="3607" max="3607" width="9.140625" style="95" customWidth="1"/>
    <col min="3608" max="3608" width="11.28515625" style="95" customWidth="1"/>
    <col min="3609" max="3847" width="9.140625" style="95"/>
    <col min="3848" max="3848" width="5.28515625" style="95" customWidth="1"/>
    <col min="3849" max="3850" width="21" style="95" customWidth="1"/>
    <col min="3851" max="3851" width="13.28515625" style="95" customWidth="1"/>
    <col min="3852" max="3856" width="7.42578125" style="95" customWidth="1"/>
    <col min="3857" max="3861" width="7.7109375" style="95" customWidth="1"/>
    <col min="3862" max="3862" width="7.5703125" style="95" customWidth="1"/>
    <col min="3863" max="3863" width="9.140625" style="95" customWidth="1"/>
    <col min="3864" max="3864" width="11.28515625" style="95" customWidth="1"/>
    <col min="3865" max="4103" width="9.140625" style="95"/>
    <col min="4104" max="4104" width="5.28515625" style="95" customWidth="1"/>
    <col min="4105" max="4106" width="21" style="95" customWidth="1"/>
    <col min="4107" max="4107" width="13.28515625" style="95" customWidth="1"/>
    <col min="4108" max="4112" width="7.42578125" style="95" customWidth="1"/>
    <col min="4113" max="4117" width="7.7109375" style="95" customWidth="1"/>
    <col min="4118" max="4118" width="7.5703125" style="95" customWidth="1"/>
    <col min="4119" max="4119" width="9.140625" style="95" customWidth="1"/>
    <col min="4120" max="4120" width="11.28515625" style="95" customWidth="1"/>
    <col min="4121" max="4359" width="9.140625" style="95"/>
    <col min="4360" max="4360" width="5.28515625" style="95" customWidth="1"/>
    <col min="4361" max="4362" width="21" style="95" customWidth="1"/>
    <col min="4363" max="4363" width="13.28515625" style="95" customWidth="1"/>
    <col min="4364" max="4368" width="7.42578125" style="95" customWidth="1"/>
    <col min="4369" max="4373" width="7.7109375" style="95" customWidth="1"/>
    <col min="4374" max="4374" width="7.5703125" style="95" customWidth="1"/>
    <col min="4375" max="4375" width="9.140625" style="95" customWidth="1"/>
    <col min="4376" max="4376" width="11.28515625" style="95" customWidth="1"/>
    <col min="4377" max="4615" width="9.140625" style="95"/>
    <col min="4616" max="4616" width="5.28515625" style="95" customWidth="1"/>
    <col min="4617" max="4618" width="21" style="95" customWidth="1"/>
    <col min="4619" max="4619" width="13.28515625" style="95" customWidth="1"/>
    <col min="4620" max="4624" width="7.42578125" style="95" customWidth="1"/>
    <col min="4625" max="4629" width="7.7109375" style="95" customWidth="1"/>
    <col min="4630" max="4630" width="7.5703125" style="95" customWidth="1"/>
    <col min="4631" max="4631" width="9.140625" style="95" customWidth="1"/>
    <col min="4632" max="4632" width="11.28515625" style="95" customWidth="1"/>
    <col min="4633" max="4871" width="9.140625" style="95"/>
    <col min="4872" max="4872" width="5.28515625" style="95" customWidth="1"/>
    <col min="4873" max="4874" width="21" style="95" customWidth="1"/>
    <col min="4875" max="4875" width="13.28515625" style="95" customWidth="1"/>
    <col min="4876" max="4880" width="7.42578125" style="95" customWidth="1"/>
    <col min="4881" max="4885" width="7.7109375" style="95" customWidth="1"/>
    <col min="4886" max="4886" width="7.5703125" style="95" customWidth="1"/>
    <col min="4887" max="4887" width="9.140625" style="95" customWidth="1"/>
    <col min="4888" max="4888" width="11.28515625" style="95" customWidth="1"/>
    <col min="4889" max="5127" width="9.140625" style="95"/>
    <col min="5128" max="5128" width="5.28515625" style="95" customWidth="1"/>
    <col min="5129" max="5130" width="21" style="95" customWidth="1"/>
    <col min="5131" max="5131" width="13.28515625" style="95" customWidth="1"/>
    <col min="5132" max="5136" width="7.42578125" style="95" customWidth="1"/>
    <col min="5137" max="5141" width="7.7109375" style="95" customWidth="1"/>
    <col min="5142" max="5142" width="7.5703125" style="95" customWidth="1"/>
    <col min="5143" max="5143" width="9.140625" style="95" customWidth="1"/>
    <col min="5144" max="5144" width="11.28515625" style="95" customWidth="1"/>
    <col min="5145" max="5383" width="9.140625" style="95"/>
    <col min="5384" max="5384" width="5.28515625" style="95" customWidth="1"/>
    <col min="5385" max="5386" width="21" style="95" customWidth="1"/>
    <col min="5387" max="5387" width="13.28515625" style="95" customWidth="1"/>
    <col min="5388" max="5392" width="7.42578125" style="95" customWidth="1"/>
    <col min="5393" max="5397" width="7.7109375" style="95" customWidth="1"/>
    <col min="5398" max="5398" width="7.5703125" style="95" customWidth="1"/>
    <col min="5399" max="5399" width="9.140625" style="95" customWidth="1"/>
    <col min="5400" max="5400" width="11.28515625" style="95" customWidth="1"/>
    <col min="5401" max="5639" width="9.140625" style="95"/>
    <col min="5640" max="5640" width="5.28515625" style="95" customWidth="1"/>
    <col min="5641" max="5642" width="21" style="95" customWidth="1"/>
    <col min="5643" max="5643" width="13.28515625" style="95" customWidth="1"/>
    <col min="5644" max="5648" width="7.42578125" style="95" customWidth="1"/>
    <col min="5649" max="5653" width="7.7109375" style="95" customWidth="1"/>
    <col min="5654" max="5654" width="7.5703125" style="95" customWidth="1"/>
    <col min="5655" max="5655" width="9.140625" style="95" customWidth="1"/>
    <col min="5656" max="5656" width="11.28515625" style="95" customWidth="1"/>
    <col min="5657" max="5895" width="9.140625" style="95"/>
    <col min="5896" max="5896" width="5.28515625" style="95" customWidth="1"/>
    <col min="5897" max="5898" width="21" style="95" customWidth="1"/>
    <col min="5899" max="5899" width="13.28515625" style="95" customWidth="1"/>
    <col min="5900" max="5904" width="7.42578125" style="95" customWidth="1"/>
    <col min="5905" max="5909" width="7.7109375" style="95" customWidth="1"/>
    <col min="5910" max="5910" width="7.5703125" style="95" customWidth="1"/>
    <col min="5911" max="5911" width="9.140625" style="95" customWidth="1"/>
    <col min="5912" max="5912" width="11.28515625" style="95" customWidth="1"/>
    <col min="5913" max="6151" width="9.140625" style="95"/>
    <col min="6152" max="6152" width="5.28515625" style="95" customWidth="1"/>
    <col min="6153" max="6154" width="21" style="95" customWidth="1"/>
    <col min="6155" max="6155" width="13.28515625" style="95" customWidth="1"/>
    <col min="6156" max="6160" width="7.42578125" style="95" customWidth="1"/>
    <col min="6161" max="6165" width="7.7109375" style="95" customWidth="1"/>
    <col min="6166" max="6166" width="7.5703125" style="95" customWidth="1"/>
    <col min="6167" max="6167" width="9.140625" style="95" customWidth="1"/>
    <col min="6168" max="6168" width="11.28515625" style="95" customWidth="1"/>
    <col min="6169" max="6407" width="9.140625" style="95"/>
    <col min="6408" max="6408" width="5.28515625" style="95" customWidth="1"/>
    <col min="6409" max="6410" width="21" style="95" customWidth="1"/>
    <col min="6411" max="6411" width="13.28515625" style="95" customWidth="1"/>
    <col min="6412" max="6416" width="7.42578125" style="95" customWidth="1"/>
    <col min="6417" max="6421" width="7.7109375" style="95" customWidth="1"/>
    <col min="6422" max="6422" width="7.5703125" style="95" customWidth="1"/>
    <col min="6423" max="6423" width="9.140625" style="95" customWidth="1"/>
    <col min="6424" max="6424" width="11.28515625" style="95" customWidth="1"/>
    <col min="6425" max="6663" width="9.140625" style="95"/>
    <col min="6664" max="6664" width="5.28515625" style="95" customWidth="1"/>
    <col min="6665" max="6666" width="21" style="95" customWidth="1"/>
    <col min="6667" max="6667" width="13.28515625" style="95" customWidth="1"/>
    <col min="6668" max="6672" width="7.42578125" style="95" customWidth="1"/>
    <col min="6673" max="6677" width="7.7109375" style="95" customWidth="1"/>
    <col min="6678" max="6678" width="7.5703125" style="95" customWidth="1"/>
    <col min="6679" max="6679" width="9.140625" style="95" customWidth="1"/>
    <col min="6680" max="6680" width="11.28515625" style="95" customWidth="1"/>
    <col min="6681" max="6919" width="9.140625" style="95"/>
    <col min="6920" max="6920" width="5.28515625" style="95" customWidth="1"/>
    <col min="6921" max="6922" width="21" style="95" customWidth="1"/>
    <col min="6923" max="6923" width="13.28515625" style="95" customWidth="1"/>
    <col min="6924" max="6928" width="7.42578125" style="95" customWidth="1"/>
    <col min="6929" max="6933" width="7.7109375" style="95" customWidth="1"/>
    <col min="6934" max="6934" width="7.5703125" style="95" customWidth="1"/>
    <col min="6935" max="6935" width="9.140625" style="95" customWidth="1"/>
    <col min="6936" max="6936" width="11.28515625" style="95" customWidth="1"/>
    <col min="6937" max="7175" width="9.140625" style="95"/>
    <col min="7176" max="7176" width="5.28515625" style="95" customWidth="1"/>
    <col min="7177" max="7178" width="21" style="95" customWidth="1"/>
    <col min="7179" max="7179" width="13.28515625" style="95" customWidth="1"/>
    <col min="7180" max="7184" width="7.42578125" style="95" customWidth="1"/>
    <col min="7185" max="7189" width="7.7109375" style="95" customWidth="1"/>
    <col min="7190" max="7190" width="7.5703125" style="95" customWidth="1"/>
    <col min="7191" max="7191" width="9.140625" style="95" customWidth="1"/>
    <col min="7192" max="7192" width="11.28515625" style="95" customWidth="1"/>
    <col min="7193" max="7431" width="9.140625" style="95"/>
    <col min="7432" max="7432" width="5.28515625" style="95" customWidth="1"/>
    <col min="7433" max="7434" width="21" style="95" customWidth="1"/>
    <col min="7435" max="7435" width="13.28515625" style="95" customWidth="1"/>
    <col min="7436" max="7440" width="7.42578125" style="95" customWidth="1"/>
    <col min="7441" max="7445" width="7.7109375" style="95" customWidth="1"/>
    <col min="7446" max="7446" width="7.5703125" style="95" customWidth="1"/>
    <col min="7447" max="7447" width="9.140625" style="95" customWidth="1"/>
    <col min="7448" max="7448" width="11.28515625" style="95" customWidth="1"/>
    <col min="7449" max="7687" width="9.140625" style="95"/>
    <col min="7688" max="7688" width="5.28515625" style="95" customWidth="1"/>
    <col min="7689" max="7690" width="21" style="95" customWidth="1"/>
    <col min="7691" max="7691" width="13.28515625" style="95" customWidth="1"/>
    <col min="7692" max="7696" width="7.42578125" style="95" customWidth="1"/>
    <col min="7697" max="7701" width="7.7109375" style="95" customWidth="1"/>
    <col min="7702" max="7702" width="7.5703125" style="95" customWidth="1"/>
    <col min="7703" max="7703" width="9.140625" style="95" customWidth="1"/>
    <col min="7704" max="7704" width="11.28515625" style="95" customWidth="1"/>
    <col min="7705" max="7943" width="9.140625" style="95"/>
    <col min="7944" max="7944" width="5.28515625" style="95" customWidth="1"/>
    <col min="7945" max="7946" width="21" style="95" customWidth="1"/>
    <col min="7947" max="7947" width="13.28515625" style="95" customWidth="1"/>
    <col min="7948" max="7952" width="7.42578125" style="95" customWidth="1"/>
    <col min="7953" max="7957" width="7.7109375" style="95" customWidth="1"/>
    <col min="7958" max="7958" width="7.5703125" style="95" customWidth="1"/>
    <col min="7959" max="7959" width="9.140625" style="95" customWidth="1"/>
    <col min="7960" max="7960" width="11.28515625" style="95" customWidth="1"/>
    <col min="7961" max="8199" width="9.140625" style="95"/>
    <col min="8200" max="8200" width="5.28515625" style="95" customWidth="1"/>
    <col min="8201" max="8202" width="21" style="95" customWidth="1"/>
    <col min="8203" max="8203" width="13.28515625" style="95" customWidth="1"/>
    <col min="8204" max="8208" width="7.42578125" style="95" customWidth="1"/>
    <col min="8209" max="8213" width="7.7109375" style="95" customWidth="1"/>
    <col min="8214" max="8214" width="7.5703125" style="95" customWidth="1"/>
    <col min="8215" max="8215" width="9.140625" style="95" customWidth="1"/>
    <col min="8216" max="8216" width="11.28515625" style="95" customWidth="1"/>
    <col min="8217" max="8455" width="9.140625" style="95"/>
    <col min="8456" max="8456" width="5.28515625" style="95" customWidth="1"/>
    <col min="8457" max="8458" width="21" style="95" customWidth="1"/>
    <col min="8459" max="8459" width="13.28515625" style="95" customWidth="1"/>
    <col min="8460" max="8464" width="7.42578125" style="95" customWidth="1"/>
    <col min="8465" max="8469" width="7.7109375" style="95" customWidth="1"/>
    <col min="8470" max="8470" width="7.5703125" style="95" customWidth="1"/>
    <col min="8471" max="8471" width="9.140625" style="95" customWidth="1"/>
    <col min="8472" max="8472" width="11.28515625" style="95" customWidth="1"/>
    <col min="8473" max="8711" width="9.140625" style="95"/>
    <col min="8712" max="8712" width="5.28515625" style="95" customWidth="1"/>
    <col min="8713" max="8714" width="21" style="95" customWidth="1"/>
    <col min="8715" max="8715" width="13.28515625" style="95" customWidth="1"/>
    <col min="8716" max="8720" width="7.42578125" style="95" customWidth="1"/>
    <col min="8721" max="8725" width="7.7109375" style="95" customWidth="1"/>
    <col min="8726" max="8726" width="7.5703125" style="95" customWidth="1"/>
    <col min="8727" max="8727" width="9.140625" style="95" customWidth="1"/>
    <col min="8728" max="8728" width="11.28515625" style="95" customWidth="1"/>
    <col min="8729" max="8967" width="9.140625" style="95"/>
    <col min="8968" max="8968" width="5.28515625" style="95" customWidth="1"/>
    <col min="8969" max="8970" width="21" style="95" customWidth="1"/>
    <col min="8971" max="8971" width="13.28515625" style="95" customWidth="1"/>
    <col min="8972" max="8976" width="7.42578125" style="95" customWidth="1"/>
    <col min="8977" max="8981" width="7.7109375" style="95" customWidth="1"/>
    <col min="8982" max="8982" width="7.5703125" style="95" customWidth="1"/>
    <col min="8983" max="8983" width="9.140625" style="95" customWidth="1"/>
    <col min="8984" max="8984" width="11.28515625" style="95" customWidth="1"/>
    <col min="8985" max="9223" width="9.140625" style="95"/>
    <col min="9224" max="9224" width="5.28515625" style="95" customWidth="1"/>
    <col min="9225" max="9226" width="21" style="95" customWidth="1"/>
    <col min="9227" max="9227" width="13.28515625" style="95" customWidth="1"/>
    <col min="9228" max="9232" width="7.42578125" style="95" customWidth="1"/>
    <col min="9233" max="9237" width="7.7109375" style="95" customWidth="1"/>
    <col min="9238" max="9238" width="7.5703125" style="95" customWidth="1"/>
    <col min="9239" max="9239" width="9.140625" style="95" customWidth="1"/>
    <col min="9240" max="9240" width="11.28515625" style="95" customWidth="1"/>
    <col min="9241" max="9479" width="9.140625" style="95"/>
    <col min="9480" max="9480" width="5.28515625" style="95" customWidth="1"/>
    <col min="9481" max="9482" width="21" style="95" customWidth="1"/>
    <col min="9483" max="9483" width="13.28515625" style="95" customWidth="1"/>
    <col min="9484" max="9488" width="7.42578125" style="95" customWidth="1"/>
    <col min="9489" max="9493" width="7.7109375" style="95" customWidth="1"/>
    <col min="9494" max="9494" width="7.5703125" style="95" customWidth="1"/>
    <col min="9495" max="9495" width="9.140625" style="95" customWidth="1"/>
    <col min="9496" max="9496" width="11.28515625" style="95" customWidth="1"/>
    <col min="9497" max="9735" width="9.140625" style="95"/>
    <col min="9736" max="9736" width="5.28515625" style="95" customWidth="1"/>
    <col min="9737" max="9738" width="21" style="95" customWidth="1"/>
    <col min="9739" max="9739" width="13.28515625" style="95" customWidth="1"/>
    <col min="9740" max="9744" width="7.42578125" style="95" customWidth="1"/>
    <col min="9745" max="9749" width="7.7109375" style="95" customWidth="1"/>
    <col min="9750" max="9750" width="7.5703125" style="95" customWidth="1"/>
    <col min="9751" max="9751" width="9.140625" style="95" customWidth="1"/>
    <col min="9752" max="9752" width="11.28515625" style="95" customWidth="1"/>
    <col min="9753" max="9991" width="9.140625" style="95"/>
    <col min="9992" max="9992" width="5.28515625" style="95" customWidth="1"/>
    <col min="9993" max="9994" width="21" style="95" customWidth="1"/>
    <col min="9995" max="9995" width="13.28515625" style="95" customWidth="1"/>
    <col min="9996" max="10000" width="7.42578125" style="95" customWidth="1"/>
    <col min="10001" max="10005" width="7.7109375" style="95" customWidth="1"/>
    <col min="10006" max="10006" width="7.5703125" style="95" customWidth="1"/>
    <col min="10007" max="10007" width="9.140625" style="95" customWidth="1"/>
    <col min="10008" max="10008" width="11.28515625" style="95" customWidth="1"/>
    <col min="10009" max="10247" width="9.140625" style="95"/>
    <col min="10248" max="10248" width="5.28515625" style="95" customWidth="1"/>
    <col min="10249" max="10250" width="21" style="95" customWidth="1"/>
    <col min="10251" max="10251" width="13.28515625" style="95" customWidth="1"/>
    <col min="10252" max="10256" width="7.42578125" style="95" customWidth="1"/>
    <col min="10257" max="10261" width="7.7109375" style="95" customWidth="1"/>
    <col min="10262" max="10262" width="7.5703125" style="95" customWidth="1"/>
    <col min="10263" max="10263" width="9.140625" style="95" customWidth="1"/>
    <col min="10264" max="10264" width="11.28515625" style="95" customWidth="1"/>
    <col min="10265" max="10503" width="9.140625" style="95"/>
    <col min="10504" max="10504" width="5.28515625" style="95" customWidth="1"/>
    <col min="10505" max="10506" width="21" style="95" customWidth="1"/>
    <col min="10507" max="10507" width="13.28515625" style="95" customWidth="1"/>
    <col min="10508" max="10512" width="7.42578125" style="95" customWidth="1"/>
    <col min="10513" max="10517" width="7.7109375" style="95" customWidth="1"/>
    <col min="10518" max="10518" width="7.5703125" style="95" customWidth="1"/>
    <col min="10519" max="10519" width="9.140625" style="95" customWidth="1"/>
    <col min="10520" max="10520" width="11.28515625" style="95" customWidth="1"/>
    <col min="10521" max="10759" width="9.140625" style="95"/>
    <col min="10760" max="10760" width="5.28515625" style="95" customWidth="1"/>
    <col min="10761" max="10762" width="21" style="95" customWidth="1"/>
    <col min="10763" max="10763" width="13.28515625" style="95" customWidth="1"/>
    <col min="10764" max="10768" width="7.42578125" style="95" customWidth="1"/>
    <col min="10769" max="10773" width="7.7109375" style="95" customWidth="1"/>
    <col min="10774" max="10774" width="7.5703125" style="95" customWidth="1"/>
    <col min="10775" max="10775" width="9.140625" style="95" customWidth="1"/>
    <col min="10776" max="10776" width="11.28515625" style="95" customWidth="1"/>
    <col min="10777" max="11015" width="9.140625" style="95"/>
    <col min="11016" max="11016" width="5.28515625" style="95" customWidth="1"/>
    <col min="11017" max="11018" width="21" style="95" customWidth="1"/>
    <col min="11019" max="11019" width="13.28515625" style="95" customWidth="1"/>
    <col min="11020" max="11024" width="7.42578125" style="95" customWidth="1"/>
    <col min="11025" max="11029" width="7.7109375" style="95" customWidth="1"/>
    <col min="11030" max="11030" width="7.5703125" style="95" customWidth="1"/>
    <col min="11031" max="11031" width="9.140625" style="95" customWidth="1"/>
    <col min="11032" max="11032" width="11.28515625" style="95" customWidth="1"/>
    <col min="11033" max="11271" width="9.140625" style="95"/>
    <col min="11272" max="11272" width="5.28515625" style="95" customWidth="1"/>
    <col min="11273" max="11274" width="21" style="95" customWidth="1"/>
    <col min="11275" max="11275" width="13.28515625" style="95" customWidth="1"/>
    <col min="11276" max="11280" width="7.42578125" style="95" customWidth="1"/>
    <col min="11281" max="11285" width="7.7109375" style="95" customWidth="1"/>
    <col min="11286" max="11286" width="7.5703125" style="95" customWidth="1"/>
    <col min="11287" max="11287" width="9.140625" style="95" customWidth="1"/>
    <col min="11288" max="11288" width="11.28515625" style="95" customWidth="1"/>
    <col min="11289" max="11527" width="9.140625" style="95"/>
    <col min="11528" max="11528" width="5.28515625" style="95" customWidth="1"/>
    <col min="11529" max="11530" width="21" style="95" customWidth="1"/>
    <col min="11531" max="11531" width="13.28515625" style="95" customWidth="1"/>
    <col min="11532" max="11536" width="7.42578125" style="95" customWidth="1"/>
    <col min="11537" max="11541" width="7.7109375" style="95" customWidth="1"/>
    <col min="11542" max="11542" width="7.5703125" style="95" customWidth="1"/>
    <col min="11543" max="11543" width="9.140625" style="95" customWidth="1"/>
    <col min="11544" max="11544" width="11.28515625" style="95" customWidth="1"/>
    <col min="11545" max="11783" width="9.140625" style="95"/>
    <col min="11784" max="11784" width="5.28515625" style="95" customWidth="1"/>
    <col min="11785" max="11786" width="21" style="95" customWidth="1"/>
    <col min="11787" max="11787" width="13.28515625" style="95" customWidth="1"/>
    <col min="11788" max="11792" width="7.42578125" style="95" customWidth="1"/>
    <col min="11793" max="11797" width="7.7109375" style="95" customWidth="1"/>
    <col min="11798" max="11798" width="7.5703125" style="95" customWidth="1"/>
    <col min="11799" max="11799" width="9.140625" style="95" customWidth="1"/>
    <col min="11800" max="11800" width="11.28515625" style="95" customWidth="1"/>
    <col min="11801" max="12039" width="9.140625" style="95"/>
    <col min="12040" max="12040" width="5.28515625" style="95" customWidth="1"/>
    <col min="12041" max="12042" width="21" style="95" customWidth="1"/>
    <col min="12043" max="12043" width="13.28515625" style="95" customWidth="1"/>
    <col min="12044" max="12048" width="7.42578125" style="95" customWidth="1"/>
    <col min="12049" max="12053" width="7.7109375" style="95" customWidth="1"/>
    <col min="12054" max="12054" width="7.5703125" style="95" customWidth="1"/>
    <col min="12055" max="12055" width="9.140625" style="95" customWidth="1"/>
    <col min="12056" max="12056" width="11.28515625" style="95" customWidth="1"/>
    <col min="12057" max="12295" width="9.140625" style="95"/>
    <col min="12296" max="12296" width="5.28515625" style="95" customWidth="1"/>
    <col min="12297" max="12298" width="21" style="95" customWidth="1"/>
    <col min="12299" max="12299" width="13.28515625" style="95" customWidth="1"/>
    <col min="12300" max="12304" width="7.42578125" style="95" customWidth="1"/>
    <col min="12305" max="12309" width="7.7109375" style="95" customWidth="1"/>
    <col min="12310" max="12310" width="7.5703125" style="95" customWidth="1"/>
    <col min="12311" max="12311" width="9.140625" style="95" customWidth="1"/>
    <col min="12312" max="12312" width="11.28515625" style="95" customWidth="1"/>
    <col min="12313" max="12551" width="9.140625" style="95"/>
    <col min="12552" max="12552" width="5.28515625" style="95" customWidth="1"/>
    <col min="12553" max="12554" width="21" style="95" customWidth="1"/>
    <col min="12555" max="12555" width="13.28515625" style="95" customWidth="1"/>
    <col min="12556" max="12560" width="7.42578125" style="95" customWidth="1"/>
    <col min="12561" max="12565" width="7.7109375" style="95" customWidth="1"/>
    <col min="12566" max="12566" width="7.5703125" style="95" customWidth="1"/>
    <col min="12567" max="12567" width="9.140625" style="95" customWidth="1"/>
    <col min="12568" max="12568" width="11.28515625" style="95" customWidth="1"/>
    <col min="12569" max="12807" width="9.140625" style="95"/>
    <col min="12808" max="12808" width="5.28515625" style="95" customWidth="1"/>
    <col min="12809" max="12810" width="21" style="95" customWidth="1"/>
    <col min="12811" max="12811" width="13.28515625" style="95" customWidth="1"/>
    <col min="12812" max="12816" width="7.42578125" style="95" customWidth="1"/>
    <col min="12817" max="12821" width="7.7109375" style="95" customWidth="1"/>
    <col min="12822" max="12822" width="7.5703125" style="95" customWidth="1"/>
    <col min="12823" max="12823" width="9.140625" style="95" customWidth="1"/>
    <col min="12824" max="12824" width="11.28515625" style="95" customWidth="1"/>
    <col min="12825" max="13063" width="9.140625" style="95"/>
    <col min="13064" max="13064" width="5.28515625" style="95" customWidth="1"/>
    <col min="13065" max="13066" width="21" style="95" customWidth="1"/>
    <col min="13067" max="13067" width="13.28515625" style="95" customWidth="1"/>
    <col min="13068" max="13072" width="7.42578125" style="95" customWidth="1"/>
    <col min="13073" max="13077" width="7.7109375" style="95" customWidth="1"/>
    <col min="13078" max="13078" width="7.5703125" style="95" customWidth="1"/>
    <col min="13079" max="13079" width="9.140625" style="95" customWidth="1"/>
    <col min="13080" max="13080" width="11.28515625" style="95" customWidth="1"/>
    <col min="13081" max="13319" width="9.140625" style="95"/>
    <col min="13320" max="13320" width="5.28515625" style="95" customWidth="1"/>
    <col min="13321" max="13322" width="21" style="95" customWidth="1"/>
    <col min="13323" max="13323" width="13.28515625" style="95" customWidth="1"/>
    <col min="13324" max="13328" width="7.42578125" style="95" customWidth="1"/>
    <col min="13329" max="13333" width="7.7109375" style="95" customWidth="1"/>
    <col min="13334" max="13334" width="7.5703125" style="95" customWidth="1"/>
    <col min="13335" max="13335" width="9.140625" style="95" customWidth="1"/>
    <col min="13336" max="13336" width="11.28515625" style="95" customWidth="1"/>
    <col min="13337" max="13575" width="9.140625" style="95"/>
    <col min="13576" max="13576" width="5.28515625" style="95" customWidth="1"/>
    <col min="13577" max="13578" width="21" style="95" customWidth="1"/>
    <col min="13579" max="13579" width="13.28515625" style="95" customWidth="1"/>
    <col min="13580" max="13584" width="7.42578125" style="95" customWidth="1"/>
    <col min="13585" max="13589" width="7.7109375" style="95" customWidth="1"/>
    <col min="13590" max="13590" width="7.5703125" style="95" customWidth="1"/>
    <col min="13591" max="13591" width="9.140625" style="95" customWidth="1"/>
    <col min="13592" max="13592" width="11.28515625" style="95" customWidth="1"/>
    <col min="13593" max="13831" width="9.140625" style="95"/>
    <col min="13832" max="13832" width="5.28515625" style="95" customWidth="1"/>
    <col min="13833" max="13834" width="21" style="95" customWidth="1"/>
    <col min="13835" max="13835" width="13.28515625" style="95" customWidth="1"/>
    <col min="13836" max="13840" width="7.42578125" style="95" customWidth="1"/>
    <col min="13841" max="13845" width="7.7109375" style="95" customWidth="1"/>
    <col min="13846" max="13846" width="7.5703125" style="95" customWidth="1"/>
    <col min="13847" max="13847" width="9.140625" style="95" customWidth="1"/>
    <col min="13848" max="13848" width="11.28515625" style="95" customWidth="1"/>
    <col min="13849" max="14087" width="9.140625" style="95"/>
    <col min="14088" max="14088" width="5.28515625" style="95" customWidth="1"/>
    <col min="14089" max="14090" width="21" style="95" customWidth="1"/>
    <col min="14091" max="14091" width="13.28515625" style="95" customWidth="1"/>
    <col min="14092" max="14096" width="7.42578125" style="95" customWidth="1"/>
    <col min="14097" max="14101" width="7.7109375" style="95" customWidth="1"/>
    <col min="14102" max="14102" width="7.5703125" style="95" customWidth="1"/>
    <col min="14103" max="14103" width="9.140625" style="95" customWidth="1"/>
    <col min="14104" max="14104" width="11.28515625" style="95" customWidth="1"/>
    <col min="14105" max="14343" width="9.140625" style="95"/>
    <col min="14344" max="14344" width="5.28515625" style="95" customWidth="1"/>
    <col min="14345" max="14346" width="21" style="95" customWidth="1"/>
    <col min="14347" max="14347" width="13.28515625" style="95" customWidth="1"/>
    <col min="14348" max="14352" width="7.42578125" style="95" customWidth="1"/>
    <col min="14353" max="14357" width="7.7109375" style="95" customWidth="1"/>
    <col min="14358" max="14358" width="7.5703125" style="95" customWidth="1"/>
    <col min="14359" max="14359" width="9.140625" style="95" customWidth="1"/>
    <col min="14360" max="14360" width="11.28515625" style="95" customWidth="1"/>
    <col min="14361" max="14599" width="9.140625" style="95"/>
    <col min="14600" max="14600" width="5.28515625" style="95" customWidth="1"/>
    <col min="14601" max="14602" width="21" style="95" customWidth="1"/>
    <col min="14603" max="14603" width="13.28515625" style="95" customWidth="1"/>
    <col min="14604" max="14608" width="7.42578125" style="95" customWidth="1"/>
    <col min="14609" max="14613" width="7.7109375" style="95" customWidth="1"/>
    <col min="14614" max="14614" width="7.5703125" style="95" customWidth="1"/>
    <col min="14615" max="14615" width="9.140625" style="95" customWidth="1"/>
    <col min="14616" max="14616" width="11.28515625" style="95" customWidth="1"/>
    <col min="14617" max="14855" width="9.140625" style="95"/>
    <col min="14856" max="14856" width="5.28515625" style="95" customWidth="1"/>
    <col min="14857" max="14858" width="21" style="95" customWidth="1"/>
    <col min="14859" max="14859" width="13.28515625" style="95" customWidth="1"/>
    <col min="14860" max="14864" width="7.42578125" style="95" customWidth="1"/>
    <col min="14865" max="14869" width="7.7109375" style="95" customWidth="1"/>
    <col min="14870" max="14870" width="7.5703125" style="95" customWidth="1"/>
    <col min="14871" max="14871" width="9.140625" style="95" customWidth="1"/>
    <col min="14872" max="14872" width="11.28515625" style="95" customWidth="1"/>
    <col min="14873" max="15111" width="9.140625" style="95"/>
    <col min="15112" max="15112" width="5.28515625" style="95" customWidth="1"/>
    <col min="15113" max="15114" width="21" style="95" customWidth="1"/>
    <col min="15115" max="15115" width="13.28515625" style="95" customWidth="1"/>
    <col min="15116" max="15120" width="7.42578125" style="95" customWidth="1"/>
    <col min="15121" max="15125" width="7.7109375" style="95" customWidth="1"/>
    <col min="15126" max="15126" width="7.5703125" style="95" customWidth="1"/>
    <col min="15127" max="15127" width="9.140625" style="95" customWidth="1"/>
    <col min="15128" max="15128" width="11.28515625" style="95" customWidth="1"/>
    <col min="15129" max="15367" width="9.140625" style="95"/>
    <col min="15368" max="15368" width="5.28515625" style="95" customWidth="1"/>
    <col min="15369" max="15370" width="21" style="95" customWidth="1"/>
    <col min="15371" max="15371" width="13.28515625" style="95" customWidth="1"/>
    <col min="15372" max="15376" width="7.42578125" style="95" customWidth="1"/>
    <col min="15377" max="15381" width="7.7109375" style="95" customWidth="1"/>
    <col min="15382" max="15382" width="7.5703125" style="95" customWidth="1"/>
    <col min="15383" max="15383" width="9.140625" style="95" customWidth="1"/>
    <col min="15384" max="15384" width="11.28515625" style="95" customWidth="1"/>
    <col min="15385" max="15623" width="9.140625" style="95"/>
    <col min="15624" max="15624" width="5.28515625" style="95" customWidth="1"/>
    <col min="15625" max="15626" width="21" style="95" customWidth="1"/>
    <col min="15627" max="15627" width="13.28515625" style="95" customWidth="1"/>
    <col min="15628" max="15632" width="7.42578125" style="95" customWidth="1"/>
    <col min="15633" max="15637" width="7.7109375" style="95" customWidth="1"/>
    <col min="15638" max="15638" width="7.5703125" style="95" customWidth="1"/>
    <col min="15639" max="15639" width="9.140625" style="95" customWidth="1"/>
    <col min="15640" max="15640" width="11.28515625" style="95" customWidth="1"/>
    <col min="15641" max="15879" width="9.140625" style="95"/>
    <col min="15880" max="15880" width="5.28515625" style="95" customWidth="1"/>
    <col min="15881" max="15882" width="21" style="95" customWidth="1"/>
    <col min="15883" max="15883" width="13.28515625" style="95" customWidth="1"/>
    <col min="15884" max="15888" width="7.42578125" style="95" customWidth="1"/>
    <col min="15889" max="15893" width="7.7109375" style="95" customWidth="1"/>
    <col min="15894" max="15894" width="7.5703125" style="95" customWidth="1"/>
    <col min="15895" max="15895" width="9.140625" style="95" customWidth="1"/>
    <col min="15896" max="15896" width="11.28515625" style="95" customWidth="1"/>
    <col min="15897" max="16135" width="9.140625" style="95"/>
    <col min="16136" max="16136" width="5.28515625" style="95" customWidth="1"/>
    <col min="16137" max="16138" width="21" style="95" customWidth="1"/>
    <col min="16139" max="16139" width="13.28515625" style="95" customWidth="1"/>
    <col min="16140" max="16144" width="7.42578125" style="95" customWidth="1"/>
    <col min="16145" max="16149" width="7.7109375" style="95" customWidth="1"/>
    <col min="16150" max="16150" width="7.5703125" style="95" customWidth="1"/>
    <col min="16151" max="16151" width="9.140625" style="95" customWidth="1"/>
    <col min="16152" max="16152" width="11.28515625" style="95" customWidth="1"/>
    <col min="16153" max="16384" width="9.140625" style="95"/>
  </cols>
  <sheetData>
    <row r="1" spans="1:24" ht="46.7" customHeight="1" x14ac:dyDescent="0.25">
      <c r="A1" s="533" t="s">
        <v>548</v>
      </c>
      <c r="B1" s="533"/>
      <c r="C1" s="533"/>
      <c r="D1" s="533"/>
      <c r="E1" s="533"/>
      <c r="F1" s="533"/>
      <c r="G1" s="533"/>
      <c r="H1" s="533"/>
      <c r="I1" s="141"/>
      <c r="J1" s="93"/>
      <c r="K1" s="93"/>
      <c r="L1" s="93"/>
      <c r="M1" s="93"/>
      <c r="N1" s="93"/>
      <c r="O1" s="93"/>
      <c r="P1" s="93"/>
      <c r="Q1" s="93"/>
      <c r="R1" s="93"/>
      <c r="S1" s="93"/>
      <c r="T1" s="93"/>
      <c r="U1" s="93"/>
      <c r="V1" s="94"/>
      <c r="W1" s="94"/>
      <c r="X1" s="94"/>
    </row>
    <row r="2" spans="1:24" ht="14.85" customHeight="1" x14ac:dyDescent="0.25">
      <c r="A2" s="96"/>
      <c r="B2" s="96"/>
      <c r="C2" s="96"/>
      <c r="D2" s="93"/>
      <c r="E2" s="93"/>
      <c r="F2" s="93"/>
      <c r="G2" s="94"/>
      <c r="H2" s="93"/>
      <c r="I2" s="93"/>
      <c r="J2" s="93"/>
      <c r="K2" s="93"/>
      <c r="L2" s="93"/>
      <c r="M2" s="93"/>
      <c r="N2" s="93"/>
      <c r="O2" s="93"/>
      <c r="P2" s="93"/>
      <c r="Q2" s="93"/>
      <c r="R2" s="93"/>
      <c r="S2" s="93"/>
      <c r="T2" s="93"/>
      <c r="U2" s="93"/>
      <c r="V2" s="94"/>
      <c r="W2" s="94"/>
      <c r="X2" s="94"/>
    </row>
    <row r="3" spans="1:24" ht="21.9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9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0"/>
      <c r="U5" s="540"/>
      <c r="V5" s="541"/>
      <c r="W5" s="542" t="s">
        <v>3</v>
      </c>
      <c r="X5" s="545" t="s">
        <v>4</v>
      </c>
    </row>
    <row r="6" spans="1:24" s="97"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0"/>
      <c r="U6" s="540"/>
      <c r="V6" s="548" t="s">
        <v>254</v>
      </c>
      <c r="W6" s="543"/>
      <c r="X6" s="546"/>
    </row>
    <row r="7" spans="1:24" s="97" customFormat="1" ht="51.95" customHeight="1" x14ac:dyDescent="0.25">
      <c r="A7" s="551"/>
      <c r="B7" s="551"/>
      <c r="C7" s="547"/>
      <c r="D7" s="538"/>
      <c r="E7" s="201" t="s">
        <v>155</v>
      </c>
      <c r="F7" s="201" t="s">
        <v>156</v>
      </c>
      <c r="G7" s="201" t="s">
        <v>65</v>
      </c>
      <c r="H7" s="201" t="s">
        <v>66</v>
      </c>
      <c r="I7" s="201" t="s">
        <v>67</v>
      </c>
      <c r="J7" s="201" t="s">
        <v>68</v>
      </c>
      <c r="K7" s="201" t="s">
        <v>69</v>
      </c>
      <c r="L7" s="201" t="s">
        <v>70</v>
      </c>
      <c r="M7" s="201" t="s">
        <v>71</v>
      </c>
      <c r="N7" s="201" t="s">
        <v>72</v>
      </c>
      <c r="O7" s="201" t="s">
        <v>297</v>
      </c>
      <c r="P7" s="201" t="s">
        <v>298</v>
      </c>
      <c r="Q7" s="201" t="s">
        <v>299</v>
      </c>
      <c r="R7" s="201" t="s">
        <v>389</v>
      </c>
      <c r="S7" s="201" t="s">
        <v>390</v>
      </c>
      <c r="T7" s="201" t="s">
        <v>391</v>
      </c>
      <c r="U7" s="201" t="s">
        <v>576</v>
      </c>
      <c r="V7" s="548"/>
      <c r="W7" s="544"/>
      <c r="X7" s="547"/>
    </row>
    <row r="8" spans="1:24" s="106" customFormat="1" ht="15.95" customHeight="1" x14ac:dyDescent="0.3">
      <c r="A8" s="100" t="s">
        <v>16</v>
      </c>
      <c r="B8" s="124" t="s">
        <v>59</v>
      </c>
      <c r="C8" s="252">
        <v>11100066861</v>
      </c>
      <c r="D8" s="101">
        <v>0.9</v>
      </c>
      <c r="E8" s="186">
        <v>0.01</v>
      </c>
      <c r="F8" s="186">
        <v>0.01</v>
      </c>
      <c r="G8" s="186"/>
      <c r="H8" s="186"/>
      <c r="I8" s="186"/>
      <c r="J8" s="186"/>
      <c r="K8" s="186">
        <v>0.02</v>
      </c>
      <c r="L8" s="186"/>
      <c r="M8" s="186"/>
      <c r="N8" s="186">
        <v>0.01</v>
      </c>
      <c r="O8" s="186"/>
      <c r="P8" s="186">
        <v>0.02</v>
      </c>
      <c r="Q8" s="186"/>
      <c r="R8" s="186"/>
      <c r="S8" s="186"/>
      <c r="T8" s="186"/>
      <c r="U8" s="186"/>
      <c r="V8" s="103">
        <f t="shared" ref="V8:V14" si="0">IF(SUM(E8:N8)&gt;5%,5%,SUM(E8:N8))+IF(SUM(O8:U8)&gt;5%,5%,SUM(O8:U8))</f>
        <v>7.0000000000000007E-2</v>
      </c>
      <c r="W8" s="104">
        <f t="shared" ref="W8:W14" si="1">D8+V8</f>
        <v>0.97</v>
      </c>
      <c r="X8" s="105">
        <f>IF(95%&lt;=W8,60,IF(AND(90%&lt;=W8,W8&lt;95%),50,IF(AND(80%&lt;=W8,W8&lt;90%),40,IF(AND(75%&lt;=W8,W8&lt;80%),30,IF(AND(70%&lt;=W8,W8&lt;75%),20,IF(W8&lt;70%,0,""))))))</f>
        <v>60</v>
      </c>
    </row>
    <row r="9" spans="1:24" s="106" customFormat="1" ht="15.95" customHeight="1" x14ac:dyDescent="0.3">
      <c r="A9" s="100" t="s">
        <v>17</v>
      </c>
      <c r="B9" s="125" t="s">
        <v>60</v>
      </c>
      <c r="C9" s="252">
        <v>11100000701</v>
      </c>
      <c r="D9" s="101">
        <v>0.9</v>
      </c>
      <c r="E9" s="186"/>
      <c r="F9" s="186"/>
      <c r="G9" s="186"/>
      <c r="H9" s="186"/>
      <c r="I9" s="186"/>
      <c r="J9" s="186"/>
      <c r="K9" s="186">
        <v>0.02</v>
      </c>
      <c r="L9" s="186"/>
      <c r="M9" s="186"/>
      <c r="N9" s="186"/>
      <c r="O9" s="186">
        <v>0.02</v>
      </c>
      <c r="P9" s="186">
        <v>0.02</v>
      </c>
      <c r="Q9" s="186">
        <v>0.01</v>
      </c>
      <c r="R9" s="186"/>
      <c r="S9" s="186"/>
      <c r="T9" s="186"/>
      <c r="U9" s="186"/>
      <c r="V9" s="103">
        <f t="shared" si="0"/>
        <v>7.0000000000000007E-2</v>
      </c>
      <c r="W9" s="104">
        <f t="shared" si="1"/>
        <v>0.97</v>
      </c>
      <c r="X9" s="105">
        <f t="shared" ref="X9:X14" si="2">IF(95%&lt;=W9,60,IF(AND(90%&lt;=W9,W9&lt;95%),50,IF(AND(80%&lt;=W9,W9&lt;90%),40,IF(AND(75%&lt;=W9,W9&lt;80%),30,IF(AND(70%&lt;=W9,W9&lt;75%),20,IF(W9&lt;70%,0,""))))))</f>
        <v>60</v>
      </c>
    </row>
    <row r="10" spans="1:24" s="106" customFormat="1" ht="15.95" customHeight="1" x14ac:dyDescent="0.3">
      <c r="A10" s="100" t="s">
        <v>18</v>
      </c>
      <c r="B10" s="126" t="s">
        <v>61</v>
      </c>
      <c r="C10" s="252">
        <v>11100122989</v>
      </c>
      <c r="D10" s="101">
        <v>0.9</v>
      </c>
      <c r="E10" s="186"/>
      <c r="F10" s="186"/>
      <c r="G10" s="186"/>
      <c r="H10" s="186"/>
      <c r="I10" s="186"/>
      <c r="J10" s="186"/>
      <c r="K10" s="186"/>
      <c r="L10" s="186"/>
      <c r="M10" s="186"/>
      <c r="N10" s="186"/>
      <c r="O10" s="186">
        <v>0.01</v>
      </c>
      <c r="P10" s="186"/>
      <c r="Q10" s="186">
        <v>0.01</v>
      </c>
      <c r="R10" s="186"/>
      <c r="S10" s="186"/>
      <c r="T10" s="186"/>
      <c r="U10" s="186"/>
      <c r="V10" s="103">
        <f t="shared" si="0"/>
        <v>0.02</v>
      </c>
      <c r="W10" s="104">
        <f t="shared" si="1"/>
        <v>0.92</v>
      </c>
      <c r="X10" s="105">
        <f t="shared" si="2"/>
        <v>50</v>
      </c>
    </row>
    <row r="11" spans="1:24" s="106" customFormat="1" ht="15.95" customHeight="1" x14ac:dyDescent="0.3">
      <c r="A11" s="100" t="s">
        <v>19</v>
      </c>
      <c r="B11" s="124" t="s">
        <v>62</v>
      </c>
      <c r="C11" s="252">
        <v>40800000245</v>
      </c>
      <c r="D11" s="101">
        <v>0.9</v>
      </c>
      <c r="E11" s="186">
        <v>0.01</v>
      </c>
      <c r="F11" s="186"/>
      <c r="G11" s="186"/>
      <c r="H11" s="186"/>
      <c r="I11" s="186"/>
      <c r="J11" s="186"/>
      <c r="K11" s="186">
        <v>0.02</v>
      </c>
      <c r="L11" s="186"/>
      <c r="M11" s="186"/>
      <c r="N11" s="186"/>
      <c r="O11" s="186">
        <v>0.01</v>
      </c>
      <c r="P11" s="186">
        <v>0.02</v>
      </c>
      <c r="Q11" s="186">
        <v>0.01</v>
      </c>
      <c r="R11" s="186"/>
      <c r="S11" s="186"/>
      <c r="T11" s="186"/>
      <c r="U11" s="186"/>
      <c r="V11" s="103">
        <f t="shared" si="0"/>
        <v>7.0000000000000007E-2</v>
      </c>
      <c r="W11" s="104">
        <f t="shared" si="1"/>
        <v>0.97</v>
      </c>
      <c r="X11" s="105">
        <f t="shared" si="2"/>
        <v>60</v>
      </c>
    </row>
    <row r="12" spans="1:24" s="106" customFormat="1" ht="15.95" customHeight="1" x14ac:dyDescent="0.3">
      <c r="A12" s="100" t="s">
        <v>20</v>
      </c>
      <c r="B12" s="127" t="s">
        <v>63</v>
      </c>
      <c r="C12" s="252">
        <v>50700000482</v>
      </c>
      <c r="D12" s="101">
        <v>0.9</v>
      </c>
      <c r="E12" s="186">
        <v>0.01</v>
      </c>
      <c r="F12" s="186">
        <v>0.01</v>
      </c>
      <c r="G12" s="186"/>
      <c r="H12" s="186"/>
      <c r="I12" s="186"/>
      <c r="J12" s="186"/>
      <c r="K12" s="186">
        <v>0.02</v>
      </c>
      <c r="L12" s="186"/>
      <c r="M12" s="186"/>
      <c r="N12" s="186"/>
      <c r="O12" s="186">
        <v>0.01</v>
      </c>
      <c r="P12" s="186">
        <v>0.02</v>
      </c>
      <c r="Q12" s="186">
        <v>0.01</v>
      </c>
      <c r="R12" s="186"/>
      <c r="S12" s="186"/>
      <c r="T12" s="186"/>
      <c r="U12" s="186"/>
      <c r="V12" s="103">
        <f t="shared" si="0"/>
        <v>0.08</v>
      </c>
      <c r="W12" s="104">
        <f t="shared" si="1"/>
        <v>0.98</v>
      </c>
      <c r="X12" s="105">
        <f t="shared" si="2"/>
        <v>60</v>
      </c>
    </row>
    <row r="13" spans="1:24" s="106" customFormat="1" ht="15.95" customHeight="1" x14ac:dyDescent="0.3">
      <c r="A13" s="100" t="s">
        <v>21</v>
      </c>
      <c r="B13" s="128" t="s">
        <v>549</v>
      </c>
      <c r="C13" s="252">
        <v>11100115710</v>
      </c>
      <c r="D13" s="101">
        <v>0.9</v>
      </c>
      <c r="E13" s="186"/>
      <c r="F13" s="186"/>
      <c r="G13" s="186"/>
      <c r="H13" s="186"/>
      <c r="I13" s="186"/>
      <c r="J13" s="186"/>
      <c r="K13" s="186"/>
      <c r="L13" s="186"/>
      <c r="M13" s="186"/>
      <c r="N13" s="186"/>
      <c r="O13" s="186">
        <v>0.02</v>
      </c>
      <c r="P13" s="186">
        <v>0.01</v>
      </c>
      <c r="Q13" s="186">
        <v>0.01</v>
      </c>
      <c r="R13" s="186"/>
      <c r="S13" s="186"/>
      <c r="T13" s="186"/>
      <c r="U13" s="186"/>
      <c r="V13" s="103">
        <f t="shared" si="0"/>
        <v>0.04</v>
      </c>
      <c r="W13" s="104">
        <f t="shared" si="1"/>
        <v>0.94000000000000006</v>
      </c>
      <c r="X13" s="105">
        <f t="shared" si="2"/>
        <v>50</v>
      </c>
    </row>
    <row r="14" spans="1:24" s="106" customFormat="1" ht="15.95" customHeight="1" x14ac:dyDescent="0.25">
      <c r="A14" s="100" t="s">
        <v>22</v>
      </c>
      <c r="B14" s="128" t="s">
        <v>64</v>
      </c>
      <c r="C14" s="253" t="s">
        <v>471</v>
      </c>
      <c r="D14" s="101">
        <v>0.9</v>
      </c>
      <c r="E14" s="186"/>
      <c r="F14" s="186"/>
      <c r="G14" s="186"/>
      <c r="H14" s="186"/>
      <c r="I14" s="186"/>
      <c r="J14" s="186"/>
      <c r="K14" s="186">
        <v>0.02</v>
      </c>
      <c r="L14" s="186"/>
      <c r="M14" s="186"/>
      <c r="N14" s="186">
        <v>0.01</v>
      </c>
      <c r="O14" s="186">
        <v>0.02</v>
      </c>
      <c r="P14" s="186">
        <v>0.02</v>
      </c>
      <c r="Q14" s="186">
        <v>0.01</v>
      </c>
      <c r="R14" s="186"/>
      <c r="S14" s="186"/>
      <c r="T14" s="186"/>
      <c r="U14" s="186"/>
      <c r="V14" s="103">
        <f t="shared" si="0"/>
        <v>0.08</v>
      </c>
      <c r="W14" s="104">
        <f t="shared" si="1"/>
        <v>0.98</v>
      </c>
      <c r="X14" s="105">
        <f t="shared" si="2"/>
        <v>60</v>
      </c>
    </row>
    <row r="15" spans="1:24" ht="39.950000000000003" customHeight="1" x14ac:dyDescent="0.25">
      <c r="A15" s="552" t="s">
        <v>541</v>
      </c>
      <c r="B15" s="552"/>
      <c r="C15" s="552"/>
      <c r="D15" s="552"/>
      <c r="E15" s="552"/>
      <c r="F15" s="552"/>
      <c r="G15" s="552"/>
      <c r="H15" s="552"/>
      <c r="I15" s="552"/>
      <c r="J15" s="552"/>
      <c r="K15" s="552"/>
      <c r="L15" s="552"/>
      <c r="M15" s="552"/>
      <c r="N15" s="552"/>
      <c r="O15" s="552"/>
      <c r="P15" s="552"/>
      <c r="Q15" s="552"/>
      <c r="R15" s="552"/>
      <c r="S15" s="552"/>
      <c r="T15" s="552"/>
      <c r="U15" s="552"/>
      <c r="V15" s="552"/>
      <c r="W15" s="552"/>
      <c r="X15" s="552"/>
    </row>
    <row r="16" spans="1:24" x14ac:dyDescent="0.25">
      <c r="E16" s="95"/>
      <c r="F16" s="95"/>
      <c r="H16" s="95"/>
      <c r="I16" s="95"/>
      <c r="J16" s="95"/>
    </row>
    <row r="17" spans="1:24" ht="18.75" x14ac:dyDescent="0.3">
      <c r="A17" s="553" t="s">
        <v>5</v>
      </c>
      <c r="B17" s="553"/>
      <c r="C17" s="553"/>
      <c r="D17" s="553"/>
      <c r="E17" s="553"/>
      <c r="F17" s="553"/>
      <c r="G17" s="553"/>
      <c r="H17" s="553"/>
      <c r="I17" s="553"/>
      <c r="J17" s="553"/>
      <c r="K17" s="553"/>
      <c r="L17" s="553"/>
      <c r="M17" s="553"/>
      <c r="N17" s="553"/>
      <c r="O17" s="553"/>
      <c r="P17" s="553"/>
      <c r="Q17" s="553"/>
      <c r="R17" s="553"/>
      <c r="S17" s="553"/>
      <c r="T17" s="553"/>
      <c r="U17" s="553"/>
      <c r="V17" s="553"/>
      <c r="W17" s="553"/>
      <c r="X17" s="553"/>
    </row>
    <row r="18" spans="1:24" x14ac:dyDescent="0.25">
      <c r="E18" s="95"/>
      <c r="F18" s="95"/>
      <c r="H18" s="95"/>
      <c r="I18" s="95"/>
      <c r="J18" s="95"/>
    </row>
    <row r="19" spans="1:24" ht="112.5" customHeight="1" x14ac:dyDescent="0.25">
      <c r="A19" s="194" t="s">
        <v>6</v>
      </c>
      <c r="B19" s="483" t="s">
        <v>7</v>
      </c>
      <c r="C19" s="483"/>
      <c r="D19" s="483"/>
      <c r="E19" s="483"/>
      <c r="F19" s="194"/>
      <c r="G19" s="194"/>
      <c r="H19" s="194"/>
      <c r="I19" s="194"/>
      <c r="J19" s="194"/>
      <c r="K19" s="554" t="s">
        <v>8</v>
      </c>
      <c r="L19" s="556"/>
      <c r="M19" s="557" t="s">
        <v>9</v>
      </c>
      <c r="N19" s="557"/>
      <c r="O19" s="200" t="s">
        <v>10</v>
      </c>
      <c r="P19" s="200" t="s">
        <v>11</v>
      </c>
      <c r="Q19" s="197" t="s">
        <v>219</v>
      </c>
      <c r="R19" s="554" t="s">
        <v>12</v>
      </c>
      <c r="S19" s="555"/>
      <c r="T19" s="555"/>
      <c r="U19" s="555"/>
      <c r="V19" s="555"/>
      <c r="W19" s="555"/>
      <c r="X19" s="556"/>
    </row>
    <row r="20" spans="1:24" ht="48" customHeight="1" x14ac:dyDescent="0.25">
      <c r="A20" s="4">
        <v>1</v>
      </c>
      <c r="B20" s="474" t="s">
        <v>617</v>
      </c>
      <c r="C20" s="474"/>
      <c r="D20" s="474"/>
      <c r="E20" s="474"/>
      <c r="F20" s="181"/>
      <c r="G20" s="181"/>
      <c r="H20" s="181"/>
      <c r="I20" s="181"/>
      <c r="J20" s="181"/>
      <c r="K20" s="526"/>
      <c r="L20" s="528"/>
      <c r="M20" s="526"/>
      <c r="N20" s="528"/>
      <c r="O20" s="200">
        <v>3</v>
      </c>
      <c r="P20" s="197">
        <v>3</v>
      </c>
      <c r="Q20" s="170">
        <v>0.01</v>
      </c>
      <c r="R20" s="570" t="s">
        <v>650</v>
      </c>
      <c r="S20" s="571"/>
      <c r="T20" s="571"/>
      <c r="U20" s="571"/>
      <c r="V20" s="571"/>
      <c r="W20" s="571"/>
      <c r="X20" s="572"/>
    </row>
    <row r="21" spans="1:24" ht="45.75" customHeight="1" x14ac:dyDescent="0.25">
      <c r="A21" s="4">
        <v>2</v>
      </c>
      <c r="B21" s="474" t="s">
        <v>620</v>
      </c>
      <c r="C21" s="474"/>
      <c r="D21" s="474"/>
      <c r="E21" s="474"/>
      <c r="F21" s="181"/>
      <c r="G21" s="181"/>
      <c r="H21" s="181"/>
      <c r="I21" s="181"/>
      <c r="J21" s="181"/>
      <c r="K21" s="526"/>
      <c r="L21" s="528"/>
      <c r="M21" s="526"/>
      <c r="N21" s="528"/>
      <c r="O21" s="200">
        <v>2</v>
      </c>
      <c r="P21" s="197">
        <v>2</v>
      </c>
      <c r="Q21" s="170">
        <v>0.01</v>
      </c>
      <c r="R21" s="570" t="s">
        <v>651</v>
      </c>
      <c r="S21" s="571"/>
      <c r="T21" s="571"/>
      <c r="U21" s="571"/>
      <c r="V21" s="571"/>
      <c r="W21" s="571"/>
      <c r="X21" s="572"/>
    </row>
    <row r="22" spans="1:24" ht="51.75" hidden="1" customHeight="1" x14ac:dyDescent="0.25">
      <c r="A22" s="4">
        <v>3</v>
      </c>
      <c r="B22" s="474" t="s">
        <v>624</v>
      </c>
      <c r="C22" s="474"/>
      <c r="D22" s="474"/>
      <c r="E22" s="474"/>
      <c r="F22" s="181"/>
      <c r="G22" s="181"/>
      <c r="H22" s="181"/>
      <c r="I22" s="181"/>
      <c r="J22" s="181"/>
      <c r="K22" s="526"/>
      <c r="L22" s="528"/>
      <c r="M22" s="526"/>
      <c r="N22" s="528"/>
      <c r="O22" s="200"/>
      <c r="P22" s="197"/>
      <c r="Q22" s="254">
        <v>0.02</v>
      </c>
      <c r="R22" s="197"/>
      <c r="S22" s="198"/>
      <c r="T22" s="198"/>
      <c r="U22" s="198"/>
      <c r="V22" s="198"/>
      <c r="W22" s="198"/>
      <c r="X22" s="199"/>
    </row>
    <row r="23" spans="1:24" ht="36.75" hidden="1" customHeight="1" x14ac:dyDescent="0.25">
      <c r="A23" s="4">
        <v>4</v>
      </c>
      <c r="B23" s="473" t="s">
        <v>625</v>
      </c>
      <c r="C23" s="473"/>
      <c r="D23" s="474"/>
      <c r="E23" s="474"/>
      <c r="F23" s="181"/>
      <c r="G23" s="181"/>
      <c r="H23" s="181"/>
      <c r="I23" s="181"/>
      <c r="J23" s="181"/>
      <c r="K23" s="526"/>
      <c r="L23" s="528"/>
      <c r="M23" s="526"/>
      <c r="N23" s="528"/>
      <c r="O23" s="200"/>
      <c r="P23" s="197"/>
      <c r="Q23" s="197"/>
      <c r="R23" s="197"/>
      <c r="S23" s="198"/>
      <c r="T23" s="198"/>
      <c r="U23" s="198"/>
      <c r="V23" s="198"/>
      <c r="W23" s="198"/>
      <c r="X23" s="199"/>
    </row>
    <row r="24" spans="1:24" ht="36.75" hidden="1" customHeight="1" x14ac:dyDescent="0.25">
      <c r="A24" s="4">
        <v>5</v>
      </c>
      <c r="B24" s="558" t="s">
        <v>626</v>
      </c>
      <c r="C24" s="559"/>
      <c r="D24" s="559"/>
      <c r="E24" s="560"/>
      <c r="F24" s="181"/>
      <c r="G24" s="181"/>
      <c r="H24" s="181"/>
      <c r="I24" s="181"/>
      <c r="J24" s="181"/>
      <c r="K24" s="195"/>
      <c r="L24" s="196"/>
      <c r="M24" s="195"/>
      <c r="N24" s="196"/>
      <c r="O24" s="200"/>
      <c r="P24" s="197"/>
      <c r="Q24" s="254">
        <v>0.01</v>
      </c>
      <c r="R24" s="197"/>
      <c r="S24" s="198"/>
      <c r="T24" s="198"/>
      <c r="U24" s="198"/>
      <c r="V24" s="198"/>
      <c r="W24" s="198"/>
      <c r="X24" s="199"/>
    </row>
    <row r="25" spans="1:24" ht="36.75" hidden="1" customHeight="1" x14ac:dyDescent="0.25">
      <c r="A25" s="4">
        <v>6</v>
      </c>
      <c r="B25" s="558" t="s">
        <v>627</v>
      </c>
      <c r="C25" s="559"/>
      <c r="D25" s="559"/>
      <c r="E25" s="560"/>
      <c r="F25" s="181"/>
      <c r="G25" s="181"/>
      <c r="H25" s="181"/>
      <c r="I25" s="181"/>
      <c r="J25" s="181"/>
      <c r="K25" s="195"/>
      <c r="L25" s="196"/>
      <c r="M25" s="195"/>
      <c r="N25" s="196"/>
      <c r="O25" s="200"/>
      <c r="P25" s="197"/>
      <c r="Q25" s="197" t="s">
        <v>628</v>
      </c>
      <c r="R25" s="197"/>
      <c r="S25" s="198"/>
      <c r="T25" s="198"/>
      <c r="U25" s="198"/>
      <c r="V25" s="198"/>
      <c r="W25" s="198"/>
      <c r="X25" s="199"/>
    </row>
    <row r="26" spans="1:24" ht="36.75" hidden="1" customHeight="1" x14ac:dyDescent="0.25">
      <c r="A26" s="4">
        <v>7</v>
      </c>
      <c r="B26" s="558" t="s">
        <v>629</v>
      </c>
      <c r="C26" s="559"/>
      <c r="D26" s="559"/>
      <c r="E26" s="560"/>
      <c r="F26" s="181"/>
      <c r="G26" s="181"/>
      <c r="H26" s="181"/>
      <c r="I26" s="181"/>
      <c r="J26" s="181"/>
      <c r="K26" s="195"/>
      <c r="L26" s="196"/>
      <c r="M26" s="195"/>
      <c r="N26" s="196"/>
      <c r="O26" s="200"/>
      <c r="P26" s="197"/>
      <c r="Q26" s="255">
        <v>2.5000000000000001E-2</v>
      </c>
      <c r="R26" s="197"/>
      <c r="S26" s="198"/>
      <c r="T26" s="198"/>
      <c r="U26" s="198"/>
      <c r="V26" s="198"/>
      <c r="W26" s="198"/>
      <c r="X26" s="199"/>
    </row>
    <row r="27" spans="1:24" ht="36.75" hidden="1" customHeight="1" x14ac:dyDescent="0.25">
      <c r="A27" s="4">
        <v>8</v>
      </c>
      <c r="B27" s="558" t="s">
        <v>630</v>
      </c>
      <c r="C27" s="559"/>
      <c r="D27" s="559"/>
      <c r="E27" s="560"/>
      <c r="F27" s="181"/>
      <c r="G27" s="181"/>
      <c r="H27" s="181"/>
      <c r="I27" s="181"/>
      <c r="J27" s="181"/>
      <c r="K27" s="195"/>
      <c r="L27" s="196"/>
      <c r="M27" s="195"/>
      <c r="N27" s="196"/>
      <c r="O27" s="200"/>
      <c r="P27" s="197"/>
      <c r="Q27" s="255">
        <v>3.5000000000000003E-2</v>
      </c>
      <c r="R27" s="197"/>
      <c r="S27" s="198"/>
      <c r="T27" s="198"/>
      <c r="U27" s="198"/>
      <c r="V27" s="198"/>
      <c r="W27" s="198"/>
      <c r="X27" s="199"/>
    </row>
    <row r="28" spans="1:24" ht="36.75" hidden="1" customHeight="1" x14ac:dyDescent="0.25">
      <c r="A28" s="4">
        <v>9</v>
      </c>
      <c r="B28" s="558" t="s">
        <v>631</v>
      </c>
      <c r="C28" s="559"/>
      <c r="D28" s="559"/>
      <c r="E28" s="560"/>
      <c r="F28" s="181"/>
      <c r="G28" s="181"/>
      <c r="H28" s="181"/>
      <c r="I28" s="181"/>
      <c r="J28" s="181"/>
      <c r="K28" s="195"/>
      <c r="L28" s="196"/>
      <c r="M28" s="195"/>
      <c r="N28" s="196"/>
      <c r="O28" s="200"/>
      <c r="P28" s="197"/>
      <c r="Q28" s="170">
        <v>0.05</v>
      </c>
      <c r="R28" s="197"/>
      <c r="S28" s="198"/>
      <c r="T28" s="198"/>
      <c r="U28" s="198"/>
      <c r="V28" s="198"/>
      <c r="W28" s="198"/>
      <c r="X28" s="199"/>
    </row>
    <row r="29" spans="1:24" ht="74.25" hidden="1" customHeight="1" x14ac:dyDescent="0.25">
      <c r="A29" s="4">
        <v>10</v>
      </c>
      <c r="B29" s="474" t="s">
        <v>632</v>
      </c>
      <c r="C29" s="474"/>
      <c r="D29" s="474"/>
      <c r="E29" s="474"/>
      <c r="F29" s="181"/>
      <c r="G29" s="181"/>
      <c r="H29" s="181"/>
      <c r="I29" s="181"/>
      <c r="J29" s="181"/>
      <c r="K29" s="526"/>
      <c r="L29" s="528"/>
      <c r="M29" s="526"/>
      <c r="N29" s="528"/>
      <c r="O29" s="110"/>
      <c r="P29" s="111"/>
      <c r="Q29" s="256">
        <v>0.02</v>
      </c>
      <c r="R29" s="554"/>
      <c r="S29" s="555"/>
      <c r="T29" s="555"/>
      <c r="U29" s="555"/>
      <c r="V29" s="555"/>
      <c r="W29" s="555"/>
      <c r="X29" s="556"/>
    </row>
    <row r="30" spans="1:24" ht="44.45" hidden="1" customHeight="1" x14ac:dyDescent="0.25">
      <c r="A30" s="4">
        <v>11</v>
      </c>
      <c r="B30" s="474" t="s">
        <v>633</v>
      </c>
      <c r="C30" s="474"/>
      <c r="D30" s="474"/>
      <c r="E30" s="474"/>
      <c r="F30" s="181"/>
      <c r="G30" s="181"/>
      <c r="H30" s="181"/>
      <c r="I30" s="181"/>
      <c r="J30" s="181"/>
      <c r="K30" s="526"/>
      <c r="L30" s="528"/>
      <c r="M30" s="526"/>
      <c r="N30" s="528"/>
      <c r="O30" s="110"/>
      <c r="P30" s="111"/>
      <c r="Q30" s="254">
        <v>0.02</v>
      </c>
      <c r="R30" s="554"/>
      <c r="S30" s="555"/>
      <c r="T30" s="555"/>
      <c r="U30" s="555"/>
      <c r="V30" s="555"/>
      <c r="W30" s="555"/>
      <c r="X30" s="556"/>
    </row>
    <row r="31" spans="1:24" ht="102" customHeight="1" x14ac:dyDescent="0.25">
      <c r="A31" s="4">
        <v>12</v>
      </c>
      <c r="B31" s="474" t="s">
        <v>634</v>
      </c>
      <c r="C31" s="474"/>
      <c r="D31" s="474"/>
      <c r="E31" s="474"/>
      <c r="F31" s="181"/>
      <c r="G31" s="181"/>
      <c r="H31" s="181"/>
      <c r="I31" s="181"/>
      <c r="J31" s="181"/>
      <c r="K31" s="526"/>
      <c r="L31" s="528"/>
      <c r="M31" s="526"/>
      <c r="N31" s="528"/>
      <c r="O31" s="257">
        <v>5</v>
      </c>
      <c r="P31" s="257">
        <v>5</v>
      </c>
      <c r="Q31" s="254">
        <v>0.02</v>
      </c>
      <c r="R31" s="570" t="s">
        <v>652</v>
      </c>
      <c r="S31" s="571"/>
      <c r="T31" s="571"/>
      <c r="U31" s="571"/>
      <c r="V31" s="571"/>
      <c r="W31" s="571"/>
      <c r="X31" s="572"/>
    </row>
    <row r="32" spans="1:24" ht="62.45" hidden="1" customHeight="1" x14ac:dyDescent="0.25">
      <c r="A32" s="4">
        <v>13</v>
      </c>
      <c r="B32" s="473" t="s">
        <v>636</v>
      </c>
      <c r="C32" s="473"/>
      <c r="D32" s="474"/>
      <c r="E32" s="474"/>
      <c r="F32" s="181"/>
      <c r="G32" s="181"/>
      <c r="H32" s="181"/>
      <c r="I32" s="181"/>
      <c r="J32" s="181"/>
      <c r="K32" s="526"/>
      <c r="L32" s="528"/>
      <c r="M32" s="526"/>
      <c r="N32" s="528"/>
      <c r="O32" s="110"/>
      <c r="P32" s="111"/>
      <c r="Q32" s="254">
        <v>0.02</v>
      </c>
      <c r="R32" s="554"/>
      <c r="S32" s="555"/>
      <c r="T32" s="555"/>
      <c r="U32" s="555"/>
      <c r="V32" s="555"/>
      <c r="W32" s="555"/>
      <c r="X32" s="556"/>
    </row>
    <row r="33" spans="1:24" ht="48.2" hidden="1" customHeight="1" x14ac:dyDescent="0.25">
      <c r="A33" s="4">
        <v>14</v>
      </c>
      <c r="B33" s="474" t="s">
        <v>637</v>
      </c>
      <c r="C33" s="474"/>
      <c r="D33" s="474"/>
      <c r="E33" s="474"/>
      <c r="F33" s="181"/>
      <c r="G33" s="181"/>
      <c r="H33" s="181"/>
      <c r="I33" s="181"/>
      <c r="J33" s="181"/>
      <c r="K33" s="526"/>
      <c r="L33" s="528"/>
      <c r="M33" s="526"/>
      <c r="N33" s="528"/>
      <c r="O33" s="110"/>
      <c r="P33" s="111"/>
      <c r="Q33" s="254">
        <v>0.02</v>
      </c>
      <c r="R33" s="554"/>
      <c r="S33" s="555"/>
      <c r="T33" s="555"/>
      <c r="U33" s="555"/>
      <c r="V33" s="555"/>
      <c r="W33" s="555"/>
      <c r="X33" s="556"/>
    </row>
    <row r="34" spans="1:24" ht="44.45" customHeight="1" x14ac:dyDescent="0.25">
      <c r="A34" s="4">
        <v>15</v>
      </c>
      <c r="B34" s="474" t="s">
        <v>639</v>
      </c>
      <c r="C34" s="474"/>
      <c r="D34" s="474"/>
      <c r="E34" s="474"/>
      <c r="F34" s="181"/>
      <c r="G34" s="181"/>
      <c r="H34" s="181"/>
      <c r="I34" s="181"/>
      <c r="J34" s="181"/>
      <c r="K34" s="526"/>
      <c r="L34" s="528"/>
      <c r="M34" s="526"/>
      <c r="N34" s="528"/>
      <c r="O34" s="257">
        <v>2</v>
      </c>
      <c r="P34" s="257">
        <v>2</v>
      </c>
      <c r="Q34" s="254">
        <v>0.02</v>
      </c>
      <c r="R34" s="570" t="s">
        <v>653</v>
      </c>
      <c r="S34" s="571"/>
      <c r="T34" s="571"/>
      <c r="U34" s="571"/>
      <c r="V34" s="571"/>
      <c r="W34" s="571"/>
      <c r="X34" s="572"/>
    </row>
    <row r="35" spans="1:24" ht="37.700000000000003" customHeight="1" x14ac:dyDescent="0.25">
      <c r="A35" s="4">
        <v>16</v>
      </c>
      <c r="B35" s="573" t="s">
        <v>654</v>
      </c>
      <c r="C35" s="573"/>
      <c r="D35" s="573"/>
      <c r="E35" s="573"/>
      <c r="F35" s="258"/>
      <c r="G35" s="258"/>
      <c r="H35" s="258"/>
      <c r="I35" s="258"/>
      <c r="J35" s="258"/>
      <c r="K35" s="526"/>
      <c r="L35" s="528"/>
      <c r="M35" s="526"/>
      <c r="N35" s="528"/>
      <c r="O35" s="257">
        <v>6</v>
      </c>
      <c r="P35" s="257">
        <v>6</v>
      </c>
      <c r="Q35" s="254">
        <v>0.02</v>
      </c>
      <c r="R35" s="574" t="s">
        <v>655</v>
      </c>
      <c r="S35" s="575"/>
      <c r="T35" s="575"/>
      <c r="U35" s="575"/>
      <c r="V35" s="575"/>
      <c r="W35" s="575"/>
      <c r="X35" s="576"/>
    </row>
    <row r="36" spans="1:24" ht="51.2" customHeight="1" x14ac:dyDescent="0.25">
      <c r="A36" s="4">
        <v>17</v>
      </c>
      <c r="B36" s="573" t="s">
        <v>656</v>
      </c>
      <c r="C36" s="573"/>
      <c r="D36" s="573"/>
      <c r="E36" s="573"/>
      <c r="F36" s="258"/>
      <c r="G36" s="258"/>
      <c r="H36" s="258"/>
      <c r="I36" s="258"/>
      <c r="J36" s="258"/>
      <c r="K36" s="195"/>
      <c r="L36" s="196"/>
      <c r="M36" s="195"/>
      <c r="N36" s="196"/>
      <c r="O36" s="257">
        <v>5</v>
      </c>
      <c r="P36" s="257">
        <v>5</v>
      </c>
      <c r="Q36" s="254">
        <v>0.02</v>
      </c>
      <c r="R36" s="570" t="s">
        <v>657</v>
      </c>
      <c r="S36" s="571"/>
      <c r="T36" s="571"/>
      <c r="U36" s="571"/>
      <c r="V36" s="571"/>
      <c r="W36" s="571"/>
      <c r="X36" s="572"/>
    </row>
    <row r="37" spans="1:24" ht="51.2" customHeight="1" x14ac:dyDescent="0.25">
      <c r="A37" s="4">
        <v>18</v>
      </c>
      <c r="B37" s="573" t="s">
        <v>658</v>
      </c>
      <c r="C37" s="573"/>
      <c r="D37" s="573"/>
      <c r="E37" s="573"/>
      <c r="F37" s="258"/>
      <c r="G37" s="258"/>
      <c r="H37" s="258"/>
      <c r="I37" s="258"/>
      <c r="J37" s="258"/>
      <c r="K37" s="195"/>
      <c r="L37" s="196"/>
      <c r="M37" s="195"/>
      <c r="N37" s="196"/>
      <c r="O37" s="257">
        <v>6</v>
      </c>
      <c r="P37" s="257">
        <v>6</v>
      </c>
      <c r="Q37" s="254">
        <v>0.01</v>
      </c>
      <c r="R37" s="570" t="s">
        <v>659</v>
      </c>
      <c r="S37" s="571"/>
      <c r="T37" s="571"/>
      <c r="U37" s="571"/>
      <c r="V37" s="571"/>
      <c r="W37" s="571"/>
      <c r="X37" s="572"/>
    </row>
  </sheetData>
  <mergeCells count="70">
    <mergeCell ref="B36:E36"/>
    <mergeCell ref="R36:X36"/>
    <mergeCell ref="B37:E37"/>
    <mergeCell ref="R37:X37"/>
    <mergeCell ref="B34:E34"/>
    <mergeCell ref="K34:L34"/>
    <mergeCell ref="M34:N34"/>
    <mergeCell ref="R34:X34"/>
    <mergeCell ref="B35:E35"/>
    <mergeCell ref="K35:L35"/>
    <mergeCell ref="M35:N35"/>
    <mergeCell ref="R35:X35"/>
    <mergeCell ref="B32:E32"/>
    <mergeCell ref="K32:L32"/>
    <mergeCell ref="M32:N32"/>
    <mergeCell ref="R32:X32"/>
    <mergeCell ref="B33:E33"/>
    <mergeCell ref="K33:L33"/>
    <mergeCell ref="M33:N33"/>
    <mergeCell ref="R33:X33"/>
    <mergeCell ref="B30:E30"/>
    <mergeCell ref="K30:L30"/>
    <mergeCell ref="M30:N30"/>
    <mergeCell ref="R30:X30"/>
    <mergeCell ref="B31:E31"/>
    <mergeCell ref="K31:L31"/>
    <mergeCell ref="M31:N31"/>
    <mergeCell ref="R31:X31"/>
    <mergeCell ref="B28:E28"/>
    <mergeCell ref="B29:E29"/>
    <mergeCell ref="K29:L29"/>
    <mergeCell ref="M29:N29"/>
    <mergeCell ref="R29:X29"/>
    <mergeCell ref="B22:E22"/>
    <mergeCell ref="K22:L22"/>
    <mergeCell ref="M22:N22"/>
    <mergeCell ref="B23:E23"/>
    <mergeCell ref="K23:L23"/>
    <mergeCell ref="M23:N23"/>
    <mergeCell ref="R20:X20"/>
    <mergeCell ref="B21:E21"/>
    <mergeCell ref="K21:L21"/>
    <mergeCell ref="M21:N21"/>
    <mergeCell ref="R21:X21"/>
    <mergeCell ref="A1:H1"/>
    <mergeCell ref="A3:X3"/>
    <mergeCell ref="A4:X4"/>
    <mergeCell ref="D5:D7"/>
    <mergeCell ref="W5:W7"/>
    <mergeCell ref="X5:X7"/>
    <mergeCell ref="V6:V7"/>
    <mergeCell ref="E5:V5"/>
    <mergeCell ref="E6:N6"/>
    <mergeCell ref="O6:U6"/>
    <mergeCell ref="B24:E24"/>
    <mergeCell ref="B25:E25"/>
    <mergeCell ref="B26:E26"/>
    <mergeCell ref="B27:E27"/>
    <mergeCell ref="A5:A7"/>
    <mergeCell ref="B5:B7"/>
    <mergeCell ref="C5:C7"/>
    <mergeCell ref="A15:X15"/>
    <mergeCell ref="A17:X17"/>
    <mergeCell ref="B19:E19"/>
    <mergeCell ref="K19:L19"/>
    <mergeCell ref="M19:N19"/>
    <mergeCell ref="R19:X19"/>
    <mergeCell ref="B20:E20"/>
    <mergeCell ref="K20:L20"/>
    <mergeCell ref="M20:N20"/>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34998626667073579"/>
  </sheetPr>
  <dimension ref="A1:W63"/>
  <sheetViews>
    <sheetView zoomScale="85" zoomScaleNormal="85" workbookViewId="0">
      <selection activeCell="C8" sqref="C8:W16"/>
    </sheetView>
  </sheetViews>
  <sheetFormatPr defaultColWidth="9.140625" defaultRowHeight="15" x14ac:dyDescent="0.25"/>
  <cols>
    <col min="1" max="1" width="5.28515625" style="95" customWidth="1"/>
    <col min="2" max="2" width="26" style="95" customWidth="1"/>
    <col min="3" max="3" width="8.5703125" style="97" customWidth="1"/>
    <col min="4" max="4" width="8" style="95" customWidth="1"/>
    <col min="5" max="5" width="10" style="107" customWidth="1"/>
    <col min="6" max="12" width="8" style="107" customWidth="1"/>
    <col min="13" max="13" width="7.85546875" style="107" customWidth="1"/>
    <col min="14" max="20" width="8" style="107" customWidth="1"/>
    <col min="21" max="21" width="8" style="95" customWidth="1"/>
    <col min="22" max="22" width="6.7109375" style="95" customWidth="1"/>
    <col min="23" max="23" width="6.5703125" style="95" customWidth="1"/>
    <col min="24" max="16384" width="9.140625" style="95"/>
  </cols>
  <sheetData>
    <row r="1" spans="1:23" ht="46.5" customHeight="1" x14ac:dyDescent="0.25">
      <c r="A1" s="533" t="s">
        <v>259</v>
      </c>
      <c r="B1" s="533"/>
      <c r="C1" s="533"/>
      <c r="D1" s="533"/>
      <c r="E1" s="533"/>
      <c r="F1" s="93"/>
      <c r="G1" s="93"/>
      <c r="H1" s="93"/>
      <c r="I1" s="93"/>
      <c r="J1" s="93"/>
      <c r="K1" s="93"/>
      <c r="L1" s="93"/>
      <c r="M1" s="93"/>
      <c r="N1" s="93"/>
      <c r="O1" s="93"/>
      <c r="P1" s="93"/>
      <c r="Q1" s="93"/>
      <c r="R1" s="93"/>
      <c r="S1" s="93"/>
      <c r="T1" s="93"/>
      <c r="U1" s="94"/>
      <c r="V1" s="94"/>
      <c r="W1" s="94"/>
    </row>
    <row r="2" spans="1:23" ht="7.5" customHeight="1" x14ac:dyDescent="0.25">
      <c r="A2" s="96"/>
      <c r="B2" s="96"/>
      <c r="C2" s="93"/>
      <c r="D2" s="94"/>
      <c r="E2" s="93"/>
      <c r="F2" s="93"/>
      <c r="G2" s="93"/>
      <c r="H2" s="93"/>
      <c r="I2" s="93"/>
      <c r="J2" s="93"/>
      <c r="K2" s="93"/>
      <c r="L2" s="93"/>
      <c r="M2" s="93"/>
      <c r="N2" s="93"/>
      <c r="O2" s="93"/>
      <c r="P2" s="93"/>
      <c r="Q2" s="93"/>
      <c r="R2" s="93"/>
      <c r="S2" s="93"/>
      <c r="T2" s="93"/>
      <c r="U2" s="94"/>
      <c r="V2" s="94"/>
      <c r="W2" s="94"/>
    </row>
    <row r="3" spans="1:23" ht="21.75" customHeight="1" x14ac:dyDescent="0.3">
      <c r="A3" s="534" t="s">
        <v>533</v>
      </c>
      <c r="B3" s="534"/>
      <c r="C3" s="534"/>
      <c r="D3" s="534"/>
      <c r="E3" s="534"/>
      <c r="F3" s="534"/>
      <c r="G3" s="534"/>
      <c r="H3" s="534"/>
      <c r="I3" s="534"/>
      <c r="J3" s="534"/>
      <c r="K3" s="534"/>
      <c r="L3" s="534"/>
      <c r="M3" s="534"/>
      <c r="N3" s="534"/>
      <c r="O3" s="534"/>
      <c r="P3" s="534"/>
      <c r="Q3" s="534"/>
      <c r="R3" s="534"/>
      <c r="S3" s="534"/>
      <c r="T3" s="534"/>
      <c r="U3" s="534"/>
      <c r="V3" s="534"/>
      <c r="W3" s="534"/>
    </row>
    <row r="4" spans="1:23"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row>
    <row r="5" spans="1:23" s="97" customFormat="1" ht="21.75" customHeight="1" x14ac:dyDescent="0.25">
      <c r="A5" s="549" t="s">
        <v>0</v>
      </c>
      <c r="B5" s="549" t="s">
        <v>1</v>
      </c>
      <c r="C5" s="536" t="s">
        <v>535</v>
      </c>
      <c r="D5" s="539" t="s">
        <v>536</v>
      </c>
      <c r="E5" s="540"/>
      <c r="F5" s="540"/>
      <c r="G5" s="540"/>
      <c r="H5" s="540"/>
      <c r="I5" s="540"/>
      <c r="J5" s="540"/>
      <c r="K5" s="540"/>
      <c r="L5" s="540"/>
      <c r="M5" s="540"/>
      <c r="N5" s="540"/>
      <c r="O5" s="540"/>
      <c r="P5" s="540"/>
      <c r="Q5" s="540"/>
      <c r="R5" s="540"/>
      <c r="S5" s="540"/>
      <c r="T5" s="540"/>
      <c r="U5" s="541"/>
      <c r="V5" s="542" t="s">
        <v>3</v>
      </c>
      <c r="W5" s="545" t="s">
        <v>4</v>
      </c>
    </row>
    <row r="6" spans="1:23" s="97" customFormat="1" ht="36.75" customHeight="1" x14ac:dyDescent="0.25">
      <c r="A6" s="550"/>
      <c r="B6" s="550"/>
      <c r="C6" s="537"/>
      <c r="D6" s="569" t="s">
        <v>537</v>
      </c>
      <c r="E6" s="569"/>
      <c r="F6" s="569"/>
      <c r="G6" s="569"/>
      <c r="H6" s="569"/>
      <c r="I6" s="569"/>
      <c r="J6" s="569"/>
      <c r="K6" s="569"/>
      <c r="L6" s="569"/>
      <c r="M6" s="569"/>
      <c r="N6" s="569"/>
      <c r="O6" s="539" t="s">
        <v>538</v>
      </c>
      <c r="P6" s="540"/>
      <c r="Q6" s="540"/>
      <c r="R6" s="540"/>
      <c r="S6" s="540"/>
      <c r="T6" s="541"/>
      <c r="U6" s="548" t="s">
        <v>254</v>
      </c>
      <c r="V6" s="543"/>
      <c r="W6" s="546"/>
    </row>
    <row r="7" spans="1:23" s="97" customFormat="1" ht="99.75" customHeight="1" x14ac:dyDescent="0.25">
      <c r="A7" s="551"/>
      <c r="B7" s="551"/>
      <c r="C7" s="538"/>
      <c r="D7" s="180" t="s">
        <v>155</v>
      </c>
      <c r="E7" s="180" t="s">
        <v>156</v>
      </c>
      <c r="F7" s="180" t="s">
        <v>65</v>
      </c>
      <c r="G7" s="180" t="s">
        <v>66</v>
      </c>
      <c r="H7" s="180" t="s">
        <v>67</v>
      </c>
      <c r="I7" s="180" t="s">
        <v>68</v>
      </c>
      <c r="J7" s="180" t="s">
        <v>69</v>
      </c>
      <c r="K7" s="180" t="s">
        <v>70</v>
      </c>
      <c r="L7" s="180" t="s">
        <v>71</v>
      </c>
      <c r="M7" s="180" t="s">
        <v>72</v>
      </c>
      <c r="N7" s="180" t="s">
        <v>297</v>
      </c>
      <c r="O7" s="180" t="s">
        <v>298</v>
      </c>
      <c r="P7" s="180" t="s">
        <v>299</v>
      </c>
      <c r="Q7" s="180" t="s">
        <v>389</v>
      </c>
      <c r="R7" s="180" t="s">
        <v>390</v>
      </c>
      <c r="S7" s="180" t="s">
        <v>391</v>
      </c>
      <c r="T7" s="180" t="s">
        <v>576</v>
      </c>
      <c r="U7" s="548"/>
      <c r="V7" s="544"/>
      <c r="W7" s="547"/>
    </row>
    <row r="8" spans="1:23" s="106" customFormat="1" ht="21" customHeight="1" x14ac:dyDescent="0.25">
      <c r="A8" s="100" t="s">
        <v>16</v>
      </c>
      <c r="B8" s="124" t="s">
        <v>296</v>
      </c>
      <c r="C8" s="101">
        <v>0.9</v>
      </c>
      <c r="D8" s="102">
        <v>0.01</v>
      </c>
      <c r="E8" s="102">
        <v>0.01</v>
      </c>
      <c r="F8" s="102">
        <v>0.02</v>
      </c>
      <c r="G8" s="102"/>
      <c r="H8" s="102"/>
      <c r="I8" s="102"/>
      <c r="J8" s="102"/>
      <c r="K8" s="102"/>
      <c r="L8" s="102"/>
      <c r="M8" s="171"/>
      <c r="N8" s="102">
        <v>0.01</v>
      </c>
      <c r="O8" s="102">
        <v>0.01</v>
      </c>
      <c r="P8" s="102">
        <v>0.01</v>
      </c>
      <c r="Q8" s="102">
        <v>0.01</v>
      </c>
      <c r="R8" s="102">
        <v>0.01</v>
      </c>
      <c r="S8" s="102">
        <v>0.01</v>
      </c>
      <c r="T8" s="102"/>
      <c r="U8" s="103">
        <f>IF(SUM(D8:N8)&gt;5%,5%,SUM(D8:N8))+IF(SUM(O8:T8)&gt;5%,5%,SUM(O8:T8))</f>
        <v>0.1</v>
      </c>
      <c r="V8" s="104">
        <f t="shared" ref="V8:V17" si="0">C8+U8</f>
        <v>1</v>
      </c>
      <c r="W8" s="105">
        <f>IF(95%&lt;=V8,60,IF(AND(90%&lt;=V8,V8&lt;95%),50,IF(AND(80%&lt;=V8,V8&lt;90%),40,IF(AND(75%&lt;=V8,V8&lt;80%),30,IF(AND(70%&lt;=V8,V8&lt;75%),20,IF(V8&lt;70%,0,""))))))</f>
        <v>60</v>
      </c>
    </row>
    <row r="9" spans="1:23" s="106" customFormat="1" ht="21" customHeight="1" x14ac:dyDescent="0.25">
      <c r="A9" s="100" t="s">
        <v>17</v>
      </c>
      <c r="B9" s="125" t="s">
        <v>577</v>
      </c>
      <c r="C9" s="101">
        <v>0.9</v>
      </c>
      <c r="D9" s="102"/>
      <c r="E9" s="102">
        <v>0.01</v>
      </c>
      <c r="F9" s="102">
        <v>0.02</v>
      </c>
      <c r="G9" s="102"/>
      <c r="H9" s="102"/>
      <c r="I9" s="102"/>
      <c r="J9" s="102"/>
      <c r="K9" s="102">
        <v>0.01</v>
      </c>
      <c r="L9" s="102"/>
      <c r="M9" s="171"/>
      <c r="N9" s="102"/>
      <c r="O9" s="102"/>
      <c r="P9" s="102">
        <v>0.02</v>
      </c>
      <c r="Q9" s="102">
        <v>0.01</v>
      </c>
      <c r="R9" s="102"/>
      <c r="S9" s="102"/>
      <c r="T9" s="102"/>
      <c r="U9" s="103">
        <f t="shared" ref="U9:U17" si="1">IF(SUM(D9:N9)&gt;5%,5%,SUM(D9:N9))+IF(SUM(O9:T9)&gt;5%,5%,SUM(O9:T9))</f>
        <v>7.0000000000000007E-2</v>
      </c>
      <c r="V9" s="104">
        <f t="shared" si="0"/>
        <v>0.97</v>
      </c>
      <c r="W9" s="105">
        <f t="shared" ref="W9:W17" si="2">IF(95%&lt;=V9,60,IF(AND(90%&lt;=V9,V9&lt;95%),50,IF(AND(80%&lt;=V9,V9&lt;90%),40,IF(AND(75%&lt;=V9,V9&lt;80%),30,IF(AND(70%&lt;=V9,V9&lt;75%),20,IF(V9&lt;70%,0,""))))))</f>
        <v>60</v>
      </c>
    </row>
    <row r="10" spans="1:23" s="106" customFormat="1" ht="21" customHeight="1" x14ac:dyDescent="0.25">
      <c r="A10" s="100" t="s">
        <v>18</v>
      </c>
      <c r="B10" s="126" t="s">
        <v>245</v>
      </c>
      <c r="C10" s="101">
        <v>0.9</v>
      </c>
      <c r="D10" s="102"/>
      <c r="E10" s="102"/>
      <c r="F10" s="102">
        <v>0.02</v>
      </c>
      <c r="G10" s="102"/>
      <c r="H10" s="102"/>
      <c r="I10" s="102"/>
      <c r="J10" s="102"/>
      <c r="K10" s="102">
        <v>0.01</v>
      </c>
      <c r="L10" s="102"/>
      <c r="M10" s="171"/>
      <c r="N10" s="102">
        <v>0.02</v>
      </c>
      <c r="O10" s="102">
        <v>0.01</v>
      </c>
      <c r="P10" s="102">
        <v>0.01</v>
      </c>
      <c r="Q10" s="102">
        <v>0.01</v>
      </c>
      <c r="R10" s="102">
        <v>0.02</v>
      </c>
      <c r="S10" s="102"/>
      <c r="T10" s="102"/>
      <c r="U10" s="103">
        <f t="shared" si="1"/>
        <v>0.1</v>
      </c>
      <c r="V10" s="104">
        <f t="shared" si="0"/>
        <v>1</v>
      </c>
      <c r="W10" s="105">
        <f t="shared" si="2"/>
        <v>60</v>
      </c>
    </row>
    <row r="11" spans="1:23" s="106" customFormat="1" ht="21" customHeight="1" x14ac:dyDescent="0.25">
      <c r="A11" s="100" t="s">
        <v>19</v>
      </c>
      <c r="B11" s="124" t="s">
        <v>578</v>
      </c>
      <c r="C11" s="101">
        <v>0.9</v>
      </c>
      <c r="D11" s="102">
        <v>0.01</v>
      </c>
      <c r="E11" s="102">
        <v>0.01</v>
      </c>
      <c r="F11" s="102">
        <v>0.01</v>
      </c>
      <c r="G11" s="102"/>
      <c r="H11" s="102"/>
      <c r="I11" s="102"/>
      <c r="J11" s="102"/>
      <c r="K11" s="102">
        <v>0.01</v>
      </c>
      <c r="L11" s="102"/>
      <c r="M11" s="171"/>
      <c r="N11" s="102"/>
      <c r="O11" s="102"/>
      <c r="P11" s="102">
        <v>0.01</v>
      </c>
      <c r="Q11" s="102">
        <v>0.01</v>
      </c>
      <c r="R11" s="102"/>
      <c r="S11" s="102">
        <v>0.01</v>
      </c>
      <c r="T11" s="102"/>
      <c r="U11" s="103">
        <f t="shared" si="1"/>
        <v>7.0000000000000007E-2</v>
      </c>
      <c r="V11" s="104">
        <f t="shared" si="0"/>
        <v>0.97</v>
      </c>
      <c r="W11" s="105">
        <f t="shared" si="2"/>
        <v>60</v>
      </c>
    </row>
    <row r="12" spans="1:23" s="106" customFormat="1" ht="21" customHeight="1" x14ac:dyDescent="0.25">
      <c r="A12" s="100" t="s">
        <v>20</v>
      </c>
      <c r="B12" s="127" t="s">
        <v>294</v>
      </c>
      <c r="C12" s="101">
        <v>0.9</v>
      </c>
      <c r="D12" s="102">
        <v>0.01</v>
      </c>
      <c r="E12" s="102"/>
      <c r="F12" s="102">
        <v>0.02</v>
      </c>
      <c r="G12" s="102"/>
      <c r="H12" s="102"/>
      <c r="I12" s="102"/>
      <c r="J12" s="102"/>
      <c r="K12" s="102"/>
      <c r="L12" s="102"/>
      <c r="M12" s="171"/>
      <c r="N12" s="102">
        <v>0.02</v>
      </c>
      <c r="O12" s="102">
        <v>0.01</v>
      </c>
      <c r="P12" s="102">
        <v>0.02</v>
      </c>
      <c r="Q12" s="102">
        <v>0.01</v>
      </c>
      <c r="R12" s="102">
        <v>0.01</v>
      </c>
      <c r="S12" s="102"/>
      <c r="T12" s="102"/>
      <c r="U12" s="103">
        <f t="shared" si="1"/>
        <v>0.1</v>
      </c>
      <c r="V12" s="104">
        <f t="shared" si="0"/>
        <v>1</v>
      </c>
      <c r="W12" s="105">
        <f t="shared" si="2"/>
        <v>60</v>
      </c>
    </row>
    <row r="13" spans="1:23" s="106" customFormat="1" ht="21" customHeight="1" x14ac:dyDescent="0.25">
      <c r="A13" s="100" t="s">
        <v>21</v>
      </c>
      <c r="B13" s="128" t="s">
        <v>247</v>
      </c>
      <c r="C13" s="101">
        <v>0.9</v>
      </c>
      <c r="D13" s="102"/>
      <c r="E13" s="102">
        <v>0.01</v>
      </c>
      <c r="F13" s="102">
        <v>0.02</v>
      </c>
      <c r="G13" s="102"/>
      <c r="H13" s="102"/>
      <c r="I13" s="102"/>
      <c r="J13" s="102"/>
      <c r="K13" s="102">
        <v>0.01</v>
      </c>
      <c r="L13" s="102"/>
      <c r="M13" s="171"/>
      <c r="N13" s="102"/>
      <c r="O13" s="102"/>
      <c r="P13" s="102">
        <v>0.02</v>
      </c>
      <c r="Q13" s="102">
        <v>0.01</v>
      </c>
      <c r="R13" s="102">
        <v>0.01</v>
      </c>
      <c r="S13" s="102"/>
      <c r="T13" s="102"/>
      <c r="U13" s="103">
        <f t="shared" si="1"/>
        <v>0.08</v>
      </c>
      <c r="V13" s="104">
        <f t="shared" si="0"/>
        <v>0.98</v>
      </c>
      <c r="W13" s="105">
        <f t="shared" si="2"/>
        <v>60</v>
      </c>
    </row>
    <row r="14" spans="1:23" s="106" customFormat="1" ht="21" customHeight="1" x14ac:dyDescent="0.25">
      <c r="A14" s="100" t="s">
        <v>22</v>
      </c>
      <c r="B14" s="128" t="s">
        <v>248</v>
      </c>
      <c r="C14" s="101">
        <v>0.9</v>
      </c>
      <c r="D14" s="102"/>
      <c r="E14" s="102">
        <v>0.01</v>
      </c>
      <c r="F14" s="102">
        <v>0.02</v>
      </c>
      <c r="G14" s="102"/>
      <c r="H14" s="102"/>
      <c r="I14" s="102"/>
      <c r="J14" s="102"/>
      <c r="K14" s="102">
        <v>0.01</v>
      </c>
      <c r="L14" s="102"/>
      <c r="M14" s="171"/>
      <c r="N14" s="102"/>
      <c r="O14" s="102"/>
      <c r="P14" s="102">
        <v>0.01</v>
      </c>
      <c r="Q14" s="102">
        <v>0.01</v>
      </c>
      <c r="R14" s="102"/>
      <c r="S14" s="102">
        <v>0.01</v>
      </c>
      <c r="T14" s="102"/>
      <c r="U14" s="103">
        <f t="shared" si="1"/>
        <v>7.0000000000000007E-2</v>
      </c>
      <c r="V14" s="104">
        <f t="shared" si="0"/>
        <v>0.97</v>
      </c>
      <c r="W14" s="105">
        <f t="shared" si="2"/>
        <v>60</v>
      </c>
    </row>
    <row r="15" spans="1:23" s="106" customFormat="1" ht="21" customHeight="1" x14ac:dyDescent="0.25">
      <c r="A15" s="100" t="s">
        <v>23</v>
      </c>
      <c r="B15" s="125" t="s">
        <v>249</v>
      </c>
      <c r="C15" s="101">
        <v>0.9</v>
      </c>
      <c r="D15" s="102"/>
      <c r="E15" s="102"/>
      <c r="F15" s="102">
        <v>0.02</v>
      </c>
      <c r="G15" s="102"/>
      <c r="H15" s="102"/>
      <c r="I15" s="102"/>
      <c r="J15" s="102"/>
      <c r="K15" s="102"/>
      <c r="L15" s="102"/>
      <c r="M15" s="171"/>
      <c r="N15" s="102"/>
      <c r="O15" s="102">
        <v>0.01</v>
      </c>
      <c r="P15" s="102">
        <v>0.01</v>
      </c>
      <c r="Q15" s="102"/>
      <c r="R15" s="102"/>
      <c r="S15" s="102"/>
      <c r="T15" s="102"/>
      <c r="U15" s="103">
        <f t="shared" si="1"/>
        <v>0.04</v>
      </c>
      <c r="V15" s="104">
        <f t="shared" si="0"/>
        <v>0.94000000000000006</v>
      </c>
      <c r="W15" s="105">
        <f t="shared" si="2"/>
        <v>50</v>
      </c>
    </row>
    <row r="16" spans="1:23" s="106" customFormat="1" ht="21" customHeight="1" x14ac:dyDescent="0.25">
      <c r="A16" s="100" t="s">
        <v>24</v>
      </c>
      <c r="B16" s="125" t="s">
        <v>250</v>
      </c>
      <c r="C16" s="101">
        <v>0.9</v>
      </c>
      <c r="D16" s="102"/>
      <c r="E16" s="102"/>
      <c r="F16" s="102">
        <v>0.01</v>
      </c>
      <c r="G16" s="102"/>
      <c r="H16" s="102"/>
      <c r="I16" s="102"/>
      <c r="J16" s="102"/>
      <c r="K16" s="102">
        <v>0.01</v>
      </c>
      <c r="L16" s="102"/>
      <c r="M16" s="171"/>
      <c r="N16" s="102"/>
      <c r="O16" s="102">
        <v>0.01</v>
      </c>
      <c r="P16" s="102">
        <v>0.01</v>
      </c>
      <c r="Q16" s="102"/>
      <c r="R16" s="102"/>
      <c r="S16" s="102"/>
      <c r="T16" s="102"/>
      <c r="U16" s="103">
        <f t="shared" si="1"/>
        <v>0.04</v>
      </c>
      <c r="V16" s="104">
        <f t="shared" si="0"/>
        <v>0.94000000000000006</v>
      </c>
      <c r="W16" s="105">
        <f t="shared" si="2"/>
        <v>50</v>
      </c>
    </row>
    <row r="17" spans="1:23" s="106" customFormat="1" ht="15.95" customHeight="1" x14ac:dyDescent="0.25">
      <c r="A17" s="100" t="s">
        <v>25</v>
      </c>
      <c r="B17" s="128"/>
      <c r="C17" s="101">
        <v>0.9</v>
      </c>
      <c r="D17" s="102"/>
      <c r="E17" s="102"/>
      <c r="F17" s="102"/>
      <c r="G17" s="102"/>
      <c r="H17" s="102"/>
      <c r="I17" s="102"/>
      <c r="J17" s="102"/>
      <c r="K17" s="102"/>
      <c r="L17" s="102"/>
      <c r="M17" s="171"/>
      <c r="N17" s="102"/>
      <c r="O17" s="102"/>
      <c r="P17" s="102"/>
      <c r="Q17" s="102"/>
      <c r="R17" s="102"/>
      <c r="S17" s="102"/>
      <c r="T17" s="102"/>
      <c r="U17" s="103">
        <f t="shared" si="1"/>
        <v>0</v>
      </c>
      <c r="V17" s="104">
        <f t="shared" si="0"/>
        <v>0.9</v>
      </c>
      <c r="W17" s="105">
        <f t="shared" si="2"/>
        <v>50</v>
      </c>
    </row>
    <row r="18" spans="1:23" ht="15.95" customHeight="1" x14ac:dyDescent="0.25">
      <c r="A18" s="552" t="s">
        <v>541</v>
      </c>
      <c r="B18" s="552"/>
      <c r="C18" s="552"/>
      <c r="D18" s="552"/>
      <c r="E18" s="552"/>
      <c r="F18" s="552"/>
      <c r="G18" s="552"/>
      <c r="H18" s="552"/>
      <c r="I18" s="552"/>
      <c r="J18" s="552"/>
      <c r="K18" s="552"/>
      <c r="L18" s="552"/>
      <c r="M18" s="552"/>
      <c r="N18" s="552"/>
      <c r="O18" s="552"/>
      <c r="P18" s="552"/>
      <c r="Q18" s="552"/>
      <c r="R18" s="552"/>
      <c r="S18" s="552"/>
      <c r="T18" s="552"/>
      <c r="U18" s="552"/>
      <c r="V18" s="552"/>
      <c r="W18" s="552"/>
    </row>
    <row r="19" spans="1:23" ht="15.95" customHeight="1" x14ac:dyDescent="0.25"/>
    <row r="20" spans="1:23" ht="15.95" customHeight="1" x14ac:dyDescent="0.3">
      <c r="A20" s="553" t="s">
        <v>5</v>
      </c>
      <c r="B20" s="553"/>
      <c r="C20" s="553"/>
      <c r="D20" s="553"/>
      <c r="E20" s="553"/>
      <c r="F20" s="553"/>
      <c r="G20" s="553"/>
      <c r="H20" s="553"/>
      <c r="I20" s="553"/>
      <c r="J20" s="553"/>
      <c r="K20" s="553"/>
      <c r="L20" s="553"/>
      <c r="M20" s="553"/>
      <c r="N20" s="553"/>
      <c r="O20" s="553"/>
      <c r="P20" s="553"/>
      <c r="Q20" s="553"/>
      <c r="R20" s="553"/>
      <c r="S20" s="553"/>
      <c r="T20" s="553"/>
      <c r="U20" s="553"/>
      <c r="V20" s="553"/>
      <c r="W20" s="553"/>
    </row>
    <row r="21" spans="1:23" ht="15.95" customHeight="1" x14ac:dyDescent="0.25"/>
    <row r="22" spans="1:23" ht="30" customHeight="1" x14ac:dyDescent="0.25">
      <c r="A22" s="172" t="s">
        <v>6</v>
      </c>
      <c r="B22" s="483" t="s">
        <v>7</v>
      </c>
      <c r="C22" s="483"/>
      <c r="D22" s="483"/>
      <c r="E22" s="557" t="s">
        <v>8</v>
      </c>
      <c r="F22" s="557"/>
      <c r="G22" s="177"/>
      <c r="H22" s="177"/>
      <c r="I22" s="177"/>
      <c r="J22" s="177"/>
      <c r="K22" s="177"/>
      <c r="L22" s="177"/>
      <c r="M22" s="557" t="s">
        <v>9</v>
      </c>
      <c r="N22" s="557"/>
      <c r="O22" s="177" t="s">
        <v>10</v>
      </c>
      <c r="P22" s="177" t="s">
        <v>11</v>
      </c>
      <c r="Q22" s="174" t="s">
        <v>219</v>
      </c>
      <c r="R22" s="554" t="s">
        <v>12</v>
      </c>
      <c r="S22" s="555"/>
      <c r="T22" s="555"/>
      <c r="U22" s="555"/>
      <c r="V22" s="555"/>
      <c r="W22" s="556"/>
    </row>
    <row r="23" spans="1:23" ht="78.75" customHeight="1" x14ac:dyDescent="0.25">
      <c r="A23" s="172">
        <v>1</v>
      </c>
      <c r="B23" s="474" t="s">
        <v>579</v>
      </c>
      <c r="C23" s="474"/>
      <c r="D23" s="474"/>
      <c r="E23" s="526" t="s">
        <v>561</v>
      </c>
      <c r="F23" s="528"/>
      <c r="G23" s="173"/>
      <c r="H23" s="173"/>
      <c r="I23" s="173"/>
      <c r="J23" s="173"/>
      <c r="K23" s="173"/>
      <c r="L23" s="173"/>
      <c r="M23" s="526" t="s">
        <v>560</v>
      </c>
      <c r="N23" s="528"/>
      <c r="O23" s="177">
        <v>3</v>
      </c>
      <c r="P23" s="174"/>
      <c r="Q23" s="170">
        <v>0.01</v>
      </c>
      <c r="R23" s="174"/>
      <c r="S23" s="175"/>
      <c r="T23" s="175"/>
      <c r="U23" s="175"/>
      <c r="V23" s="175"/>
      <c r="W23" s="176"/>
    </row>
    <row r="24" spans="1:23" ht="69" customHeight="1" x14ac:dyDescent="0.25">
      <c r="A24" s="172">
        <v>2</v>
      </c>
      <c r="B24" s="474" t="s">
        <v>580</v>
      </c>
      <c r="C24" s="474"/>
      <c r="D24" s="474"/>
      <c r="E24" s="526" t="s">
        <v>561</v>
      </c>
      <c r="F24" s="528"/>
      <c r="G24" s="173"/>
      <c r="H24" s="173"/>
      <c r="I24" s="173"/>
      <c r="J24" s="173"/>
      <c r="K24" s="173"/>
      <c r="L24" s="173"/>
      <c r="M24" s="526" t="s">
        <v>560</v>
      </c>
      <c r="N24" s="528"/>
      <c r="O24" s="177">
        <v>5</v>
      </c>
      <c r="P24" s="174"/>
      <c r="Q24" s="170">
        <v>0.01</v>
      </c>
      <c r="R24" s="174"/>
      <c r="S24" s="175"/>
      <c r="T24" s="175"/>
      <c r="U24" s="175"/>
      <c r="V24" s="175"/>
      <c r="W24" s="176"/>
    </row>
    <row r="25" spans="1:23" ht="66" customHeight="1" x14ac:dyDescent="0.25">
      <c r="A25" s="172">
        <v>3</v>
      </c>
      <c r="B25" s="474" t="s">
        <v>295</v>
      </c>
      <c r="C25" s="474"/>
      <c r="D25" s="474"/>
      <c r="E25" s="526" t="s">
        <v>561</v>
      </c>
      <c r="F25" s="528"/>
      <c r="G25" s="173"/>
      <c r="H25" s="173"/>
      <c r="I25" s="173"/>
      <c r="J25" s="173"/>
      <c r="K25" s="173"/>
      <c r="L25" s="173"/>
      <c r="M25" s="526" t="s">
        <v>560</v>
      </c>
      <c r="N25" s="528"/>
      <c r="O25" s="177">
        <v>9</v>
      </c>
      <c r="P25" s="174"/>
      <c r="Q25" s="170">
        <v>0.03</v>
      </c>
      <c r="R25" s="577" t="s">
        <v>581</v>
      </c>
      <c r="S25" s="578"/>
      <c r="T25" s="578"/>
      <c r="U25" s="578"/>
      <c r="V25" s="579"/>
      <c r="W25" s="176"/>
    </row>
    <row r="26" spans="1:23" ht="54.75" customHeight="1" x14ac:dyDescent="0.25">
      <c r="A26" s="172">
        <v>4</v>
      </c>
      <c r="B26" s="474" t="s">
        <v>587</v>
      </c>
      <c r="C26" s="474"/>
      <c r="D26" s="474"/>
      <c r="E26" s="526" t="s">
        <v>561</v>
      </c>
      <c r="F26" s="528"/>
      <c r="G26" s="173"/>
      <c r="H26" s="173"/>
      <c r="I26" s="173"/>
      <c r="J26" s="173"/>
      <c r="K26" s="173"/>
      <c r="L26" s="173"/>
      <c r="M26" s="526" t="s">
        <v>560</v>
      </c>
      <c r="N26" s="528"/>
      <c r="O26" s="177">
        <v>6</v>
      </c>
      <c r="P26" s="174"/>
      <c r="Q26" s="174" t="s">
        <v>582</v>
      </c>
      <c r="R26" s="174"/>
      <c r="S26" s="175"/>
      <c r="T26" s="175"/>
      <c r="U26" s="175"/>
      <c r="V26" s="175"/>
      <c r="W26" s="176"/>
    </row>
    <row r="27" spans="1:23" ht="51" customHeight="1" x14ac:dyDescent="0.25">
      <c r="A27" s="172">
        <v>5</v>
      </c>
      <c r="B27" s="473" t="s">
        <v>588</v>
      </c>
      <c r="C27" s="474"/>
      <c r="D27" s="474"/>
      <c r="E27" s="526" t="s">
        <v>561</v>
      </c>
      <c r="F27" s="528"/>
      <c r="G27" s="173"/>
      <c r="H27" s="173"/>
      <c r="I27" s="173"/>
      <c r="J27" s="173"/>
      <c r="K27" s="173"/>
      <c r="L27" s="173"/>
      <c r="M27" s="526" t="s">
        <v>560</v>
      </c>
      <c r="N27" s="528"/>
      <c r="O27" s="177">
        <v>4</v>
      </c>
      <c r="P27" s="174"/>
      <c r="Q27" s="170">
        <v>0.02</v>
      </c>
      <c r="R27" s="174"/>
      <c r="S27" s="175"/>
      <c r="T27" s="175"/>
      <c r="U27" s="175"/>
      <c r="V27" s="175"/>
      <c r="W27" s="176"/>
    </row>
    <row r="28" spans="1:23" ht="66" customHeight="1" x14ac:dyDescent="0.25">
      <c r="A28" s="172">
        <v>6</v>
      </c>
      <c r="B28" s="524" t="s">
        <v>589</v>
      </c>
      <c r="C28" s="525"/>
      <c r="D28" s="580"/>
      <c r="E28" s="526" t="s">
        <v>583</v>
      </c>
      <c r="F28" s="528"/>
      <c r="G28" s="173"/>
      <c r="H28" s="173"/>
      <c r="I28" s="173"/>
      <c r="J28" s="173"/>
      <c r="K28" s="173"/>
      <c r="L28" s="173"/>
      <c r="M28" s="526">
        <v>43676</v>
      </c>
      <c r="N28" s="528"/>
      <c r="O28" s="177">
        <v>5</v>
      </c>
      <c r="P28" s="174"/>
      <c r="Q28" s="170">
        <v>0.01</v>
      </c>
      <c r="R28" s="174"/>
      <c r="S28" s="175"/>
      <c r="T28" s="175"/>
      <c r="U28" s="175"/>
      <c r="V28" s="175"/>
      <c r="W28" s="176"/>
    </row>
    <row r="29" spans="1:23" ht="64.5" customHeight="1" x14ac:dyDescent="0.25">
      <c r="A29" s="4">
        <v>7</v>
      </c>
      <c r="B29" s="582" t="s">
        <v>590</v>
      </c>
      <c r="C29" s="583"/>
      <c r="D29" s="584"/>
      <c r="E29" s="526">
        <v>43672</v>
      </c>
      <c r="F29" s="528"/>
      <c r="G29" s="173"/>
      <c r="H29" s="173"/>
      <c r="I29" s="173"/>
      <c r="J29" s="173"/>
      <c r="K29" s="173"/>
      <c r="L29" s="173"/>
      <c r="M29" s="526">
        <v>43677</v>
      </c>
      <c r="N29" s="528"/>
      <c r="O29" s="110">
        <v>9</v>
      </c>
      <c r="P29" s="111"/>
      <c r="Q29" s="170">
        <v>0.02</v>
      </c>
      <c r="R29" s="554"/>
      <c r="S29" s="555"/>
      <c r="T29" s="555"/>
      <c r="U29" s="555"/>
      <c r="V29" s="555"/>
      <c r="W29" s="556"/>
    </row>
    <row r="30" spans="1:23" ht="51" customHeight="1" x14ac:dyDescent="0.25">
      <c r="A30" s="172">
        <v>8</v>
      </c>
      <c r="B30" s="588" t="s">
        <v>591</v>
      </c>
      <c r="C30" s="589"/>
      <c r="D30" s="590"/>
      <c r="E30" s="526">
        <v>43678</v>
      </c>
      <c r="F30" s="528"/>
      <c r="G30" s="173"/>
      <c r="H30" s="173"/>
      <c r="I30" s="173"/>
      <c r="J30" s="173"/>
      <c r="K30" s="173"/>
      <c r="L30" s="173"/>
      <c r="M30" s="526">
        <v>43679</v>
      </c>
      <c r="N30" s="528"/>
      <c r="O30" s="177">
        <v>7</v>
      </c>
      <c r="P30" s="174"/>
      <c r="Q30" s="170">
        <v>0.01</v>
      </c>
      <c r="R30" s="174"/>
      <c r="S30" s="175"/>
      <c r="T30" s="175"/>
      <c r="U30" s="175"/>
      <c r="V30" s="175"/>
      <c r="W30" s="176"/>
    </row>
    <row r="31" spans="1:23" ht="156" customHeight="1" x14ac:dyDescent="0.25">
      <c r="A31" s="172">
        <v>9</v>
      </c>
      <c r="B31" s="582" t="s">
        <v>592</v>
      </c>
      <c r="C31" s="583"/>
      <c r="D31" s="584"/>
      <c r="E31" s="526" t="s">
        <v>559</v>
      </c>
      <c r="F31" s="528"/>
      <c r="G31" s="173"/>
      <c r="H31" s="173"/>
      <c r="I31" s="173"/>
      <c r="J31" s="173"/>
      <c r="K31" s="173"/>
      <c r="L31" s="173"/>
      <c r="M31" s="526" t="s">
        <v>559</v>
      </c>
      <c r="N31" s="528"/>
      <c r="O31" s="177">
        <v>4</v>
      </c>
      <c r="P31" s="174"/>
      <c r="Q31" s="170">
        <v>0.03</v>
      </c>
      <c r="R31" s="174"/>
      <c r="S31" s="175"/>
      <c r="T31" s="175"/>
      <c r="U31" s="175"/>
      <c r="V31" s="175"/>
      <c r="W31" s="176"/>
    </row>
    <row r="32" spans="1:23" ht="60.75" customHeight="1" x14ac:dyDescent="0.25">
      <c r="A32" s="4">
        <v>10</v>
      </c>
      <c r="B32" s="585" t="s">
        <v>593</v>
      </c>
      <c r="C32" s="586"/>
      <c r="D32" s="587"/>
      <c r="E32" s="526" t="s">
        <v>584</v>
      </c>
      <c r="F32" s="528"/>
      <c r="G32" s="173"/>
      <c r="H32" s="173"/>
      <c r="I32" s="173"/>
      <c r="J32" s="173"/>
      <c r="K32" s="173"/>
      <c r="L32" s="173"/>
      <c r="M32" s="526" t="s">
        <v>584</v>
      </c>
      <c r="N32" s="528"/>
      <c r="O32" s="110">
        <v>3</v>
      </c>
      <c r="P32" s="111"/>
      <c r="Q32" s="170">
        <v>0.01</v>
      </c>
      <c r="R32" s="174"/>
      <c r="S32" s="175"/>
      <c r="T32" s="175"/>
      <c r="U32" s="175"/>
      <c r="V32" s="175"/>
      <c r="W32" s="176"/>
    </row>
    <row r="33" spans="1:23" ht="15.95" customHeight="1" x14ac:dyDescent="0.25">
      <c r="A33" s="29"/>
      <c r="B33" s="30"/>
      <c r="C33" s="30"/>
      <c r="D33" s="30"/>
      <c r="E33" s="113"/>
      <c r="F33" s="114"/>
      <c r="G33" s="114"/>
      <c r="H33" s="114"/>
      <c r="I33" s="114"/>
      <c r="J33" s="114"/>
      <c r="K33" s="114"/>
      <c r="L33" s="114"/>
      <c r="M33" s="114"/>
      <c r="N33" s="114"/>
      <c r="O33" s="114"/>
      <c r="P33" s="114"/>
      <c r="Q33" s="114"/>
      <c r="R33" s="114"/>
      <c r="S33" s="114"/>
      <c r="T33" s="114"/>
      <c r="U33" s="115"/>
      <c r="V33" s="115"/>
      <c r="W33" s="115"/>
    </row>
    <row r="34" spans="1:23" ht="15.95" customHeight="1" x14ac:dyDescent="0.25">
      <c r="F34" s="581" t="s">
        <v>585</v>
      </c>
      <c r="G34" s="581"/>
      <c r="H34" s="581"/>
      <c r="I34" s="581"/>
      <c r="J34" s="581"/>
      <c r="K34" s="581"/>
      <c r="L34" s="581"/>
      <c r="M34" s="532"/>
      <c r="N34" s="532"/>
      <c r="O34" s="532"/>
      <c r="P34" s="532"/>
      <c r="Q34" s="532"/>
      <c r="R34" s="532"/>
      <c r="S34" s="532"/>
      <c r="T34" s="532"/>
      <c r="U34" s="532"/>
      <c r="V34" s="532"/>
      <c r="W34" s="532"/>
    </row>
    <row r="35" spans="1:23" ht="15.95" customHeight="1" x14ac:dyDescent="0.25">
      <c r="F35" s="523" t="s">
        <v>14</v>
      </c>
      <c r="G35" s="523"/>
      <c r="H35" s="523"/>
      <c r="I35" s="523"/>
      <c r="J35" s="523"/>
      <c r="K35" s="523"/>
      <c r="L35" s="523"/>
      <c r="M35" s="523"/>
      <c r="N35" s="523"/>
      <c r="O35" s="523"/>
      <c r="P35" s="523"/>
      <c r="Q35" s="523"/>
      <c r="R35" s="523"/>
      <c r="S35" s="523"/>
      <c r="T35" s="523"/>
      <c r="U35" s="523"/>
      <c r="V35" s="523"/>
      <c r="W35" s="523"/>
    </row>
    <row r="36" spans="1:23" ht="15.95" customHeight="1" x14ac:dyDescent="0.25"/>
    <row r="37" spans="1:23" ht="15.95" customHeight="1" x14ac:dyDescent="0.25"/>
    <row r="38" spans="1:23" ht="15.95" customHeight="1" x14ac:dyDescent="0.25"/>
    <row r="39" spans="1:23" ht="15.95" customHeight="1" x14ac:dyDescent="0.25"/>
    <row r="40" spans="1:23" ht="15.95" customHeight="1" x14ac:dyDescent="0.25"/>
    <row r="41" spans="1:23" ht="42" customHeight="1" x14ac:dyDescent="0.25"/>
    <row r="42" spans="1:23" ht="18.75" x14ac:dyDescent="0.25">
      <c r="P42" s="178" t="s">
        <v>586</v>
      </c>
    </row>
    <row r="45" spans="1:23" ht="100.5" customHeight="1" x14ac:dyDescent="0.25"/>
    <row r="46" spans="1:23" ht="57.75" customHeight="1" x14ac:dyDescent="0.25"/>
    <row r="47" spans="1:23" ht="51" customHeight="1" x14ac:dyDescent="0.25"/>
    <row r="48" spans="1:23" ht="111" customHeight="1" x14ac:dyDescent="0.25"/>
    <row r="49" spans="3:20" ht="144.75" customHeight="1" x14ac:dyDescent="0.25">
      <c r="C49" s="95"/>
      <c r="E49" s="95"/>
      <c r="F49" s="95"/>
      <c r="G49" s="95"/>
      <c r="H49" s="95"/>
      <c r="I49" s="95"/>
      <c r="J49" s="95"/>
      <c r="K49" s="95"/>
      <c r="L49" s="95"/>
      <c r="M49" s="95"/>
      <c r="N49" s="95"/>
      <c r="O49" s="95"/>
      <c r="P49" s="95"/>
      <c r="Q49" s="95"/>
      <c r="R49" s="95"/>
      <c r="S49" s="95"/>
      <c r="T49" s="95"/>
    </row>
    <row r="50" spans="3:20" ht="65.25" customHeight="1" x14ac:dyDescent="0.25">
      <c r="C50" s="95"/>
      <c r="E50" s="95"/>
      <c r="F50" s="95"/>
      <c r="G50" s="95"/>
      <c r="H50" s="95"/>
      <c r="I50" s="95"/>
      <c r="J50" s="95"/>
      <c r="K50" s="95"/>
      <c r="L50" s="95"/>
      <c r="M50" s="95"/>
      <c r="N50" s="95"/>
      <c r="O50" s="95"/>
      <c r="P50" s="95"/>
      <c r="Q50" s="95"/>
      <c r="R50" s="95"/>
      <c r="S50" s="95"/>
      <c r="T50" s="95"/>
    </row>
    <row r="51" spans="3:20" ht="162.75" customHeight="1" x14ac:dyDescent="0.25">
      <c r="C51" s="95"/>
      <c r="E51" s="95"/>
      <c r="F51" s="95"/>
      <c r="G51" s="95"/>
      <c r="H51" s="95"/>
      <c r="I51" s="95"/>
      <c r="J51" s="95"/>
      <c r="K51" s="95"/>
      <c r="L51" s="95"/>
      <c r="M51" s="95"/>
      <c r="N51" s="95"/>
      <c r="O51" s="95"/>
      <c r="P51" s="95"/>
      <c r="Q51" s="95"/>
      <c r="R51" s="95"/>
      <c r="S51" s="95"/>
      <c r="T51" s="95"/>
    </row>
    <row r="52" spans="3:20" ht="78" customHeight="1" x14ac:dyDescent="0.25">
      <c r="C52" s="95"/>
      <c r="E52" s="95"/>
      <c r="F52" s="95"/>
      <c r="G52" s="95"/>
      <c r="H52" s="95"/>
      <c r="I52" s="95"/>
      <c r="J52" s="95"/>
      <c r="K52" s="95"/>
      <c r="L52" s="95"/>
      <c r="M52" s="95"/>
      <c r="N52" s="95"/>
      <c r="O52" s="95"/>
      <c r="P52" s="95"/>
      <c r="Q52" s="95"/>
      <c r="R52" s="95"/>
      <c r="S52" s="95"/>
      <c r="T52" s="95"/>
    </row>
    <row r="53" spans="3:20" ht="99.75" customHeight="1" x14ac:dyDescent="0.25">
      <c r="C53" s="95"/>
      <c r="E53" s="95"/>
      <c r="F53" s="95"/>
      <c r="G53" s="95"/>
      <c r="H53" s="95"/>
      <c r="I53" s="95"/>
      <c r="J53" s="95"/>
      <c r="K53" s="95"/>
      <c r="L53" s="95"/>
      <c r="M53" s="95"/>
      <c r="N53" s="95"/>
      <c r="O53" s="95"/>
      <c r="P53" s="95"/>
      <c r="Q53" s="95"/>
      <c r="R53" s="95"/>
      <c r="S53" s="95"/>
      <c r="T53" s="95"/>
    </row>
    <row r="54" spans="3:20" ht="78" customHeight="1" x14ac:dyDescent="0.25">
      <c r="C54" s="95"/>
      <c r="E54" s="95"/>
      <c r="F54" s="95"/>
      <c r="G54" s="95"/>
      <c r="H54" s="95"/>
      <c r="I54" s="95"/>
      <c r="J54" s="95"/>
      <c r="K54" s="95"/>
      <c r="L54" s="95"/>
      <c r="M54" s="95"/>
      <c r="N54" s="95"/>
      <c r="O54" s="95"/>
      <c r="P54" s="95"/>
      <c r="Q54" s="95"/>
      <c r="R54" s="95"/>
      <c r="S54" s="95"/>
      <c r="T54" s="95"/>
    </row>
    <row r="55" spans="3:20" ht="132" customHeight="1" x14ac:dyDescent="0.25">
      <c r="C55" s="95"/>
      <c r="E55" s="95"/>
      <c r="F55" s="95"/>
      <c r="G55" s="95"/>
      <c r="H55" s="95"/>
      <c r="I55" s="95"/>
      <c r="J55" s="95"/>
      <c r="K55" s="95"/>
      <c r="L55" s="95"/>
      <c r="M55" s="95"/>
      <c r="N55" s="95"/>
      <c r="O55" s="95"/>
      <c r="P55" s="95"/>
      <c r="Q55" s="95"/>
      <c r="R55" s="95"/>
      <c r="S55" s="95"/>
      <c r="T55" s="95"/>
    </row>
    <row r="56" spans="3:20" ht="58.5" hidden="1" customHeight="1" x14ac:dyDescent="0.25">
      <c r="C56" s="95"/>
      <c r="E56" s="95"/>
      <c r="F56" s="95"/>
      <c r="G56" s="95"/>
      <c r="H56" s="95"/>
      <c r="I56" s="95"/>
      <c r="J56" s="95"/>
      <c r="K56" s="95"/>
      <c r="L56" s="95"/>
      <c r="M56" s="95"/>
      <c r="N56" s="95"/>
      <c r="O56" s="95"/>
      <c r="P56" s="95"/>
      <c r="Q56" s="95"/>
      <c r="R56" s="95"/>
      <c r="S56" s="95"/>
      <c r="T56" s="95"/>
    </row>
    <row r="57" spans="3:20" ht="73.7" customHeight="1" x14ac:dyDescent="0.25">
      <c r="C57" s="95"/>
      <c r="E57" s="95"/>
      <c r="F57" s="95"/>
      <c r="G57" s="95"/>
      <c r="H57" s="95"/>
      <c r="I57" s="95"/>
      <c r="J57" s="95"/>
      <c r="K57" s="95"/>
      <c r="L57" s="95"/>
      <c r="M57" s="95"/>
      <c r="N57" s="95"/>
      <c r="O57" s="95"/>
      <c r="P57" s="95"/>
      <c r="Q57" s="95"/>
      <c r="R57" s="95"/>
      <c r="S57" s="95"/>
      <c r="T57" s="95"/>
    </row>
    <row r="58" spans="3:20" x14ac:dyDescent="0.25">
      <c r="C58" s="95"/>
      <c r="E58" s="95"/>
      <c r="F58" s="95"/>
      <c r="G58" s="95"/>
      <c r="H58" s="95"/>
      <c r="I58" s="95"/>
      <c r="J58" s="95"/>
      <c r="K58" s="95"/>
      <c r="L58" s="95"/>
      <c r="M58" s="95"/>
      <c r="N58" s="95"/>
      <c r="O58" s="95"/>
      <c r="P58" s="95"/>
      <c r="Q58" s="95"/>
      <c r="R58" s="95"/>
      <c r="S58" s="95"/>
      <c r="T58" s="95"/>
    </row>
    <row r="63" spans="3:20" x14ac:dyDescent="0.25">
      <c r="C63" s="95"/>
      <c r="E63" s="95"/>
      <c r="F63" s="95"/>
      <c r="G63" s="95"/>
      <c r="H63" s="95"/>
      <c r="I63" s="95"/>
      <c r="J63" s="95"/>
      <c r="K63" s="95"/>
      <c r="L63" s="95"/>
      <c r="M63" s="95"/>
      <c r="N63" s="95"/>
      <c r="O63" s="95"/>
      <c r="P63" s="95"/>
      <c r="Q63" s="95"/>
      <c r="R63" s="95"/>
      <c r="S63" s="95"/>
      <c r="T63" s="95"/>
    </row>
  </sheetData>
  <mergeCells count="52">
    <mergeCell ref="F34:W34"/>
    <mergeCell ref="F35:W35"/>
    <mergeCell ref="O6:T6"/>
    <mergeCell ref="B31:D31"/>
    <mergeCell ref="E31:F31"/>
    <mergeCell ref="M31:N31"/>
    <mergeCell ref="B32:D32"/>
    <mergeCell ref="E32:F32"/>
    <mergeCell ref="M32:N32"/>
    <mergeCell ref="B29:D29"/>
    <mergeCell ref="E29:F29"/>
    <mergeCell ref="M29:N29"/>
    <mergeCell ref="R29:W29"/>
    <mergeCell ref="B30:D30"/>
    <mergeCell ref="E30:F30"/>
    <mergeCell ref="M30:N30"/>
    <mergeCell ref="B27:D27"/>
    <mergeCell ref="E27:F27"/>
    <mergeCell ref="M27:N27"/>
    <mergeCell ref="B28:D28"/>
    <mergeCell ref="E28:F28"/>
    <mergeCell ref="M28:N28"/>
    <mergeCell ref="B25:D25"/>
    <mergeCell ref="E25:F25"/>
    <mergeCell ref="M25:N25"/>
    <mergeCell ref="R25:V25"/>
    <mergeCell ref="B26:D26"/>
    <mergeCell ref="E26:F26"/>
    <mergeCell ref="M26:N26"/>
    <mergeCell ref="B23:D23"/>
    <mergeCell ref="E23:F23"/>
    <mergeCell ref="M23:N23"/>
    <mergeCell ref="B24:D24"/>
    <mergeCell ref="E24:F24"/>
    <mergeCell ref="M24:N24"/>
    <mergeCell ref="A18:W18"/>
    <mergeCell ref="A20:W20"/>
    <mergeCell ref="B22:D22"/>
    <mergeCell ref="E22:F22"/>
    <mergeCell ref="M22:N22"/>
    <mergeCell ref="R22:W22"/>
    <mergeCell ref="A1:E1"/>
    <mergeCell ref="A3:W3"/>
    <mergeCell ref="A4:W4"/>
    <mergeCell ref="A5:A7"/>
    <mergeCell ref="B5:B7"/>
    <mergeCell ref="C5:C7"/>
    <mergeCell ref="D5:U5"/>
    <mergeCell ref="V5:V7"/>
    <mergeCell ref="W5:W7"/>
    <mergeCell ref="U6:U7"/>
    <mergeCell ref="D6:N6"/>
  </mergeCells>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V69"/>
  <sheetViews>
    <sheetView topLeftCell="A60" zoomScale="85" zoomScaleNormal="85" workbookViewId="0">
      <selection activeCell="H13" sqref="H13"/>
    </sheetView>
  </sheetViews>
  <sheetFormatPr defaultRowHeight="15" x14ac:dyDescent="0.25"/>
  <cols>
    <col min="1" max="1" width="5.28515625" style="95" customWidth="1"/>
    <col min="2" max="2" width="25.85546875" style="95" customWidth="1"/>
    <col min="3" max="3" width="17.85546875" style="95" customWidth="1"/>
    <col min="4" max="4" width="12" style="97" customWidth="1"/>
    <col min="5" max="10" width="7.42578125" style="95" customWidth="1"/>
    <col min="11" max="14" width="7.42578125" style="107" customWidth="1"/>
    <col min="15" max="19" width="6.85546875" style="107" customWidth="1"/>
    <col min="20" max="20" width="8" style="95" customWidth="1"/>
    <col min="21" max="21" width="9.140625" style="95" customWidth="1"/>
    <col min="22" max="22" width="7.5703125" style="95" customWidth="1"/>
    <col min="23" max="256" width="9.140625" style="95"/>
    <col min="257" max="257" width="5.28515625" style="95" customWidth="1"/>
    <col min="258" max="258" width="25.85546875" style="95" customWidth="1"/>
    <col min="259" max="259" width="17.85546875" style="95" customWidth="1"/>
    <col min="260" max="260" width="12" style="95" customWidth="1"/>
    <col min="261" max="270" width="7.42578125" style="95" customWidth="1"/>
    <col min="271" max="275" width="6.85546875" style="95" customWidth="1"/>
    <col min="276" max="276" width="8" style="95" customWidth="1"/>
    <col min="277" max="277" width="9.140625" style="95" customWidth="1"/>
    <col min="278" max="278" width="7.5703125" style="95" customWidth="1"/>
    <col min="279" max="512" width="9.140625" style="95"/>
    <col min="513" max="513" width="5.28515625" style="95" customWidth="1"/>
    <col min="514" max="514" width="25.85546875" style="95" customWidth="1"/>
    <col min="515" max="515" width="17.85546875" style="95" customWidth="1"/>
    <col min="516" max="516" width="12" style="95" customWidth="1"/>
    <col min="517" max="526" width="7.42578125" style="95" customWidth="1"/>
    <col min="527" max="531" width="6.85546875" style="95" customWidth="1"/>
    <col min="532" max="532" width="8" style="95" customWidth="1"/>
    <col min="533" max="533" width="9.140625" style="95" customWidth="1"/>
    <col min="534" max="534" width="7.5703125" style="95" customWidth="1"/>
    <col min="535" max="768" width="9.140625" style="95"/>
    <col min="769" max="769" width="5.28515625" style="95" customWidth="1"/>
    <col min="770" max="770" width="25.85546875" style="95" customWidth="1"/>
    <col min="771" max="771" width="17.85546875" style="95" customWidth="1"/>
    <col min="772" max="772" width="12" style="95" customWidth="1"/>
    <col min="773" max="782" width="7.42578125" style="95" customWidth="1"/>
    <col min="783" max="787" width="6.85546875" style="95" customWidth="1"/>
    <col min="788" max="788" width="8" style="95" customWidth="1"/>
    <col min="789" max="789" width="9.140625" style="95" customWidth="1"/>
    <col min="790" max="790" width="7.5703125" style="95" customWidth="1"/>
    <col min="791" max="1024" width="9.140625" style="95"/>
    <col min="1025" max="1025" width="5.28515625" style="95" customWidth="1"/>
    <col min="1026" max="1026" width="25.85546875" style="95" customWidth="1"/>
    <col min="1027" max="1027" width="17.85546875" style="95" customWidth="1"/>
    <col min="1028" max="1028" width="12" style="95" customWidth="1"/>
    <col min="1029" max="1038" width="7.42578125" style="95" customWidth="1"/>
    <col min="1039" max="1043" width="6.85546875" style="95" customWidth="1"/>
    <col min="1044" max="1044" width="8" style="95" customWidth="1"/>
    <col min="1045" max="1045" width="9.140625" style="95" customWidth="1"/>
    <col min="1046" max="1046" width="7.5703125" style="95" customWidth="1"/>
    <col min="1047" max="1280" width="9.140625" style="95"/>
    <col min="1281" max="1281" width="5.28515625" style="95" customWidth="1"/>
    <col min="1282" max="1282" width="25.85546875" style="95" customWidth="1"/>
    <col min="1283" max="1283" width="17.85546875" style="95" customWidth="1"/>
    <col min="1284" max="1284" width="12" style="95" customWidth="1"/>
    <col min="1285" max="1294" width="7.42578125" style="95" customWidth="1"/>
    <col min="1295" max="1299" width="6.85546875" style="95" customWidth="1"/>
    <col min="1300" max="1300" width="8" style="95" customWidth="1"/>
    <col min="1301" max="1301" width="9.140625" style="95" customWidth="1"/>
    <col min="1302" max="1302" width="7.5703125" style="95" customWidth="1"/>
    <col min="1303" max="1536" width="9.140625" style="95"/>
    <col min="1537" max="1537" width="5.28515625" style="95" customWidth="1"/>
    <col min="1538" max="1538" width="25.85546875" style="95" customWidth="1"/>
    <col min="1539" max="1539" width="17.85546875" style="95" customWidth="1"/>
    <col min="1540" max="1540" width="12" style="95" customWidth="1"/>
    <col min="1541" max="1550" width="7.42578125" style="95" customWidth="1"/>
    <col min="1551" max="1555" width="6.85546875" style="95" customWidth="1"/>
    <col min="1556" max="1556" width="8" style="95" customWidth="1"/>
    <col min="1557" max="1557" width="9.140625" style="95" customWidth="1"/>
    <col min="1558" max="1558" width="7.5703125" style="95" customWidth="1"/>
    <col min="1559" max="1792" width="9.140625" style="95"/>
    <col min="1793" max="1793" width="5.28515625" style="95" customWidth="1"/>
    <col min="1794" max="1794" width="25.85546875" style="95" customWidth="1"/>
    <col min="1795" max="1795" width="17.85546875" style="95" customWidth="1"/>
    <col min="1796" max="1796" width="12" style="95" customWidth="1"/>
    <col min="1797" max="1806" width="7.42578125" style="95" customWidth="1"/>
    <col min="1807" max="1811" width="6.85546875" style="95" customWidth="1"/>
    <col min="1812" max="1812" width="8" style="95" customWidth="1"/>
    <col min="1813" max="1813" width="9.140625" style="95" customWidth="1"/>
    <col min="1814" max="1814" width="7.5703125" style="95" customWidth="1"/>
    <col min="1815" max="2048" width="9.140625" style="95"/>
    <col min="2049" max="2049" width="5.28515625" style="95" customWidth="1"/>
    <col min="2050" max="2050" width="25.85546875" style="95" customWidth="1"/>
    <col min="2051" max="2051" width="17.85546875" style="95" customWidth="1"/>
    <col min="2052" max="2052" width="12" style="95" customWidth="1"/>
    <col min="2053" max="2062" width="7.42578125" style="95" customWidth="1"/>
    <col min="2063" max="2067" width="6.85546875" style="95" customWidth="1"/>
    <col min="2068" max="2068" width="8" style="95" customWidth="1"/>
    <col min="2069" max="2069" width="9.140625" style="95" customWidth="1"/>
    <col min="2070" max="2070" width="7.5703125" style="95" customWidth="1"/>
    <col min="2071" max="2304" width="9.140625" style="95"/>
    <col min="2305" max="2305" width="5.28515625" style="95" customWidth="1"/>
    <col min="2306" max="2306" width="25.85546875" style="95" customWidth="1"/>
    <col min="2307" max="2307" width="17.85546875" style="95" customWidth="1"/>
    <col min="2308" max="2308" width="12" style="95" customWidth="1"/>
    <col min="2309" max="2318" width="7.42578125" style="95" customWidth="1"/>
    <col min="2319" max="2323" width="6.85546875" style="95" customWidth="1"/>
    <col min="2324" max="2324" width="8" style="95" customWidth="1"/>
    <col min="2325" max="2325" width="9.140625" style="95" customWidth="1"/>
    <col min="2326" max="2326" width="7.5703125" style="95" customWidth="1"/>
    <col min="2327" max="2560" width="9.140625" style="95"/>
    <col min="2561" max="2561" width="5.28515625" style="95" customWidth="1"/>
    <col min="2562" max="2562" width="25.85546875" style="95" customWidth="1"/>
    <col min="2563" max="2563" width="17.85546875" style="95" customWidth="1"/>
    <col min="2564" max="2564" width="12" style="95" customWidth="1"/>
    <col min="2565" max="2574" width="7.42578125" style="95" customWidth="1"/>
    <col min="2575" max="2579" width="6.85546875" style="95" customWidth="1"/>
    <col min="2580" max="2580" width="8" style="95" customWidth="1"/>
    <col min="2581" max="2581" width="9.140625" style="95" customWidth="1"/>
    <col min="2582" max="2582" width="7.5703125" style="95" customWidth="1"/>
    <col min="2583" max="2816" width="9.140625" style="95"/>
    <col min="2817" max="2817" width="5.28515625" style="95" customWidth="1"/>
    <col min="2818" max="2818" width="25.85546875" style="95" customWidth="1"/>
    <col min="2819" max="2819" width="17.85546875" style="95" customWidth="1"/>
    <col min="2820" max="2820" width="12" style="95" customWidth="1"/>
    <col min="2821" max="2830" width="7.42578125" style="95" customWidth="1"/>
    <col min="2831" max="2835" width="6.85546875" style="95" customWidth="1"/>
    <col min="2836" max="2836" width="8" style="95" customWidth="1"/>
    <col min="2837" max="2837" width="9.140625" style="95" customWidth="1"/>
    <col min="2838" max="2838" width="7.5703125" style="95" customWidth="1"/>
    <col min="2839" max="3072" width="9.140625" style="95"/>
    <col min="3073" max="3073" width="5.28515625" style="95" customWidth="1"/>
    <col min="3074" max="3074" width="25.85546875" style="95" customWidth="1"/>
    <col min="3075" max="3075" width="17.85546875" style="95" customWidth="1"/>
    <col min="3076" max="3076" width="12" style="95" customWidth="1"/>
    <col min="3077" max="3086" width="7.42578125" style="95" customWidth="1"/>
    <col min="3087" max="3091" width="6.85546875" style="95" customWidth="1"/>
    <col min="3092" max="3092" width="8" style="95" customWidth="1"/>
    <col min="3093" max="3093" width="9.140625" style="95" customWidth="1"/>
    <col min="3094" max="3094" width="7.5703125" style="95" customWidth="1"/>
    <col min="3095" max="3328" width="9.140625" style="95"/>
    <col min="3329" max="3329" width="5.28515625" style="95" customWidth="1"/>
    <col min="3330" max="3330" width="25.85546875" style="95" customWidth="1"/>
    <col min="3331" max="3331" width="17.85546875" style="95" customWidth="1"/>
    <col min="3332" max="3332" width="12" style="95" customWidth="1"/>
    <col min="3333" max="3342" width="7.42578125" style="95" customWidth="1"/>
    <col min="3343" max="3347" width="6.85546875" style="95" customWidth="1"/>
    <col min="3348" max="3348" width="8" style="95" customWidth="1"/>
    <col min="3349" max="3349" width="9.140625" style="95" customWidth="1"/>
    <col min="3350" max="3350" width="7.5703125" style="95" customWidth="1"/>
    <col min="3351" max="3584" width="9.140625" style="95"/>
    <col min="3585" max="3585" width="5.28515625" style="95" customWidth="1"/>
    <col min="3586" max="3586" width="25.85546875" style="95" customWidth="1"/>
    <col min="3587" max="3587" width="17.85546875" style="95" customWidth="1"/>
    <col min="3588" max="3588" width="12" style="95" customWidth="1"/>
    <col min="3589" max="3598" width="7.42578125" style="95" customWidth="1"/>
    <col min="3599" max="3603" width="6.85546875" style="95" customWidth="1"/>
    <col min="3604" max="3604" width="8" style="95" customWidth="1"/>
    <col min="3605" max="3605" width="9.140625" style="95" customWidth="1"/>
    <col min="3606" max="3606" width="7.5703125" style="95" customWidth="1"/>
    <col min="3607" max="3840" width="9.140625" style="95"/>
    <col min="3841" max="3841" width="5.28515625" style="95" customWidth="1"/>
    <col min="3842" max="3842" width="25.85546875" style="95" customWidth="1"/>
    <col min="3843" max="3843" width="17.85546875" style="95" customWidth="1"/>
    <col min="3844" max="3844" width="12" style="95" customWidth="1"/>
    <col min="3845" max="3854" width="7.42578125" style="95" customWidth="1"/>
    <col min="3855" max="3859" width="6.85546875" style="95" customWidth="1"/>
    <col min="3860" max="3860" width="8" style="95" customWidth="1"/>
    <col min="3861" max="3861" width="9.140625" style="95" customWidth="1"/>
    <col min="3862" max="3862" width="7.5703125" style="95" customWidth="1"/>
    <col min="3863" max="4096" width="9.140625" style="95"/>
    <col min="4097" max="4097" width="5.28515625" style="95" customWidth="1"/>
    <col min="4098" max="4098" width="25.85546875" style="95" customWidth="1"/>
    <col min="4099" max="4099" width="17.85546875" style="95" customWidth="1"/>
    <col min="4100" max="4100" width="12" style="95" customWidth="1"/>
    <col min="4101" max="4110" width="7.42578125" style="95" customWidth="1"/>
    <col min="4111" max="4115" width="6.85546875" style="95" customWidth="1"/>
    <col min="4116" max="4116" width="8" style="95" customWidth="1"/>
    <col min="4117" max="4117" width="9.140625" style="95" customWidth="1"/>
    <col min="4118" max="4118" width="7.5703125" style="95" customWidth="1"/>
    <col min="4119" max="4352" width="9.140625" style="95"/>
    <col min="4353" max="4353" width="5.28515625" style="95" customWidth="1"/>
    <col min="4354" max="4354" width="25.85546875" style="95" customWidth="1"/>
    <col min="4355" max="4355" width="17.85546875" style="95" customWidth="1"/>
    <col min="4356" max="4356" width="12" style="95" customWidth="1"/>
    <col min="4357" max="4366" width="7.42578125" style="95" customWidth="1"/>
    <col min="4367" max="4371" width="6.85546875" style="95" customWidth="1"/>
    <col min="4372" max="4372" width="8" style="95" customWidth="1"/>
    <col min="4373" max="4373" width="9.140625" style="95" customWidth="1"/>
    <col min="4374" max="4374" width="7.5703125" style="95" customWidth="1"/>
    <col min="4375" max="4608" width="9.140625" style="95"/>
    <col min="4609" max="4609" width="5.28515625" style="95" customWidth="1"/>
    <col min="4610" max="4610" width="25.85546875" style="95" customWidth="1"/>
    <col min="4611" max="4611" width="17.85546875" style="95" customWidth="1"/>
    <col min="4612" max="4612" width="12" style="95" customWidth="1"/>
    <col min="4613" max="4622" width="7.42578125" style="95" customWidth="1"/>
    <col min="4623" max="4627" width="6.85546875" style="95" customWidth="1"/>
    <col min="4628" max="4628" width="8" style="95" customWidth="1"/>
    <col min="4629" max="4629" width="9.140625" style="95" customWidth="1"/>
    <col min="4630" max="4630" width="7.5703125" style="95" customWidth="1"/>
    <col min="4631" max="4864" width="9.140625" style="95"/>
    <col min="4865" max="4865" width="5.28515625" style="95" customWidth="1"/>
    <col min="4866" max="4866" width="25.85546875" style="95" customWidth="1"/>
    <col min="4867" max="4867" width="17.85546875" style="95" customWidth="1"/>
    <col min="4868" max="4868" width="12" style="95" customWidth="1"/>
    <col min="4869" max="4878" width="7.42578125" style="95" customWidth="1"/>
    <col min="4879" max="4883" width="6.85546875" style="95" customWidth="1"/>
    <col min="4884" max="4884" width="8" style="95" customWidth="1"/>
    <col min="4885" max="4885" width="9.140625" style="95" customWidth="1"/>
    <col min="4886" max="4886" width="7.5703125" style="95" customWidth="1"/>
    <col min="4887" max="5120" width="9.140625" style="95"/>
    <col min="5121" max="5121" width="5.28515625" style="95" customWidth="1"/>
    <col min="5122" max="5122" width="25.85546875" style="95" customWidth="1"/>
    <col min="5123" max="5123" width="17.85546875" style="95" customWidth="1"/>
    <col min="5124" max="5124" width="12" style="95" customWidth="1"/>
    <col min="5125" max="5134" width="7.42578125" style="95" customWidth="1"/>
    <col min="5135" max="5139" width="6.85546875" style="95" customWidth="1"/>
    <col min="5140" max="5140" width="8" style="95" customWidth="1"/>
    <col min="5141" max="5141" width="9.140625" style="95" customWidth="1"/>
    <col min="5142" max="5142" width="7.5703125" style="95" customWidth="1"/>
    <col min="5143" max="5376" width="9.140625" style="95"/>
    <col min="5377" max="5377" width="5.28515625" style="95" customWidth="1"/>
    <col min="5378" max="5378" width="25.85546875" style="95" customWidth="1"/>
    <col min="5379" max="5379" width="17.85546875" style="95" customWidth="1"/>
    <col min="5380" max="5380" width="12" style="95" customWidth="1"/>
    <col min="5381" max="5390" width="7.42578125" style="95" customWidth="1"/>
    <col min="5391" max="5395" width="6.85546875" style="95" customWidth="1"/>
    <col min="5396" max="5396" width="8" style="95" customWidth="1"/>
    <col min="5397" max="5397" width="9.140625" style="95" customWidth="1"/>
    <col min="5398" max="5398" width="7.5703125" style="95" customWidth="1"/>
    <col min="5399" max="5632" width="9.140625" style="95"/>
    <col min="5633" max="5633" width="5.28515625" style="95" customWidth="1"/>
    <col min="5634" max="5634" width="25.85546875" style="95" customWidth="1"/>
    <col min="5635" max="5635" width="17.85546875" style="95" customWidth="1"/>
    <col min="5636" max="5636" width="12" style="95" customWidth="1"/>
    <col min="5637" max="5646" width="7.42578125" style="95" customWidth="1"/>
    <col min="5647" max="5651" width="6.85546875" style="95" customWidth="1"/>
    <col min="5652" max="5652" width="8" style="95" customWidth="1"/>
    <col min="5653" max="5653" width="9.140625" style="95" customWidth="1"/>
    <col min="5654" max="5654" width="7.5703125" style="95" customWidth="1"/>
    <col min="5655" max="5888" width="9.140625" style="95"/>
    <col min="5889" max="5889" width="5.28515625" style="95" customWidth="1"/>
    <col min="5890" max="5890" width="25.85546875" style="95" customWidth="1"/>
    <col min="5891" max="5891" width="17.85546875" style="95" customWidth="1"/>
    <col min="5892" max="5892" width="12" style="95" customWidth="1"/>
    <col min="5893" max="5902" width="7.42578125" style="95" customWidth="1"/>
    <col min="5903" max="5907" width="6.85546875" style="95" customWidth="1"/>
    <col min="5908" max="5908" width="8" style="95" customWidth="1"/>
    <col min="5909" max="5909" width="9.140625" style="95" customWidth="1"/>
    <col min="5910" max="5910" width="7.5703125" style="95" customWidth="1"/>
    <col min="5911" max="6144" width="9.140625" style="95"/>
    <col min="6145" max="6145" width="5.28515625" style="95" customWidth="1"/>
    <col min="6146" max="6146" width="25.85546875" style="95" customWidth="1"/>
    <col min="6147" max="6147" width="17.85546875" style="95" customWidth="1"/>
    <col min="6148" max="6148" width="12" style="95" customWidth="1"/>
    <col min="6149" max="6158" width="7.42578125" style="95" customWidth="1"/>
    <col min="6159" max="6163" width="6.85546875" style="95" customWidth="1"/>
    <col min="6164" max="6164" width="8" style="95" customWidth="1"/>
    <col min="6165" max="6165" width="9.140625" style="95" customWidth="1"/>
    <col min="6166" max="6166" width="7.5703125" style="95" customWidth="1"/>
    <col min="6167" max="6400" width="9.140625" style="95"/>
    <col min="6401" max="6401" width="5.28515625" style="95" customWidth="1"/>
    <col min="6402" max="6402" width="25.85546875" style="95" customWidth="1"/>
    <col min="6403" max="6403" width="17.85546875" style="95" customWidth="1"/>
    <col min="6404" max="6404" width="12" style="95" customWidth="1"/>
    <col min="6405" max="6414" width="7.42578125" style="95" customWidth="1"/>
    <col min="6415" max="6419" width="6.85546875" style="95" customWidth="1"/>
    <col min="6420" max="6420" width="8" style="95" customWidth="1"/>
    <col min="6421" max="6421" width="9.140625" style="95" customWidth="1"/>
    <col min="6422" max="6422" width="7.5703125" style="95" customWidth="1"/>
    <col min="6423" max="6656" width="9.140625" style="95"/>
    <col min="6657" max="6657" width="5.28515625" style="95" customWidth="1"/>
    <col min="6658" max="6658" width="25.85546875" style="95" customWidth="1"/>
    <col min="6659" max="6659" width="17.85546875" style="95" customWidth="1"/>
    <col min="6660" max="6660" width="12" style="95" customWidth="1"/>
    <col min="6661" max="6670" width="7.42578125" style="95" customWidth="1"/>
    <col min="6671" max="6675" width="6.85546875" style="95" customWidth="1"/>
    <col min="6676" max="6676" width="8" style="95" customWidth="1"/>
    <col min="6677" max="6677" width="9.140625" style="95" customWidth="1"/>
    <col min="6678" max="6678" width="7.5703125" style="95" customWidth="1"/>
    <col min="6679" max="6912" width="9.140625" style="95"/>
    <col min="6913" max="6913" width="5.28515625" style="95" customWidth="1"/>
    <col min="6914" max="6914" width="25.85546875" style="95" customWidth="1"/>
    <col min="6915" max="6915" width="17.85546875" style="95" customWidth="1"/>
    <col min="6916" max="6916" width="12" style="95" customWidth="1"/>
    <col min="6917" max="6926" width="7.42578125" style="95" customWidth="1"/>
    <col min="6927" max="6931" width="6.85546875" style="95" customWidth="1"/>
    <col min="6932" max="6932" width="8" style="95" customWidth="1"/>
    <col min="6933" max="6933" width="9.140625" style="95" customWidth="1"/>
    <col min="6934" max="6934" width="7.5703125" style="95" customWidth="1"/>
    <col min="6935" max="7168" width="9.140625" style="95"/>
    <col min="7169" max="7169" width="5.28515625" style="95" customWidth="1"/>
    <col min="7170" max="7170" width="25.85546875" style="95" customWidth="1"/>
    <col min="7171" max="7171" width="17.85546875" style="95" customWidth="1"/>
    <col min="7172" max="7172" width="12" style="95" customWidth="1"/>
    <col min="7173" max="7182" width="7.42578125" style="95" customWidth="1"/>
    <col min="7183" max="7187" width="6.85546875" style="95" customWidth="1"/>
    <col min="7188" max="7188" width="8" style="95" customWidth="1"/>
    <col min="7189" max="7189" width="9.140625" style="95" customWidth="1"/>
    <col min="7190" max="7190" width="7.5703125" style="95" customWidth="1"/>
    <col min="7191" max="7424" width="9.140625" style="95"/>
    <col min="7425" max="7425" width="5.28515625" style="95" customWidth="1"/>
    <col min="7426" max="7426" width="25.85546875" style="95" customWidth="1"/>
    <col min="7427" max="7427" width="17.85546875" style="95" customWidth="1"/>
    <col min="7428" max="7428" width="12" style="95" customWidth="1"/>
    <col min="7429" max="7438" width="7.42578125" style="95" customWidth="1"/>
    <col min="7439" max="7443" width="6.85546875" style="95" customWidth="1"/>
    <col min="7444" max="7444" width="8" style="95" customWidth="1"/>
    <col min="7445" max="7445" width="9.140625" style="95" customWidth="1"/>
    <col min="7446" max="7446" width="7.5703125" style="95" customWidth="1"/>
    <col min="7447" max="7680" width="9.140625" style="95"/>
    <col min="7681" max="7681" width="5.28515625" style="95" customWidth="1"/>
    <col min="7682" max="7682" width="25.85546875" style="95" customWidth="1"/>
    <col min="7683" max="7683" width="17.85546875" style="95" customWidth="1"/>
    <col min="7684" max="7684" width="12" style="95" customWidth="1"/>
    <col min="7685" max="7694" width="7.42578125" style="95" customWidth="1"/>
    <col min="7695" max="7699" width="6.85546875" style="95" customWidth="1"/>
    <col min="7700" max="7700" width="8" style="95" customWidth="1"/>
    <col min="7701" max="7701" width="9.140625" style="95" customWidth="1"/>
    <col min="7702" max="7702" width="7.5703125" style="95" customWidth="1"/>
    <col min="7703" max="7936" width="9.140625" style="95"/>
    <col min="7937" max="7937" width="5.28515625" style="95" customWidth="1"/>
    <col min="7938" max="7938" width="25.85546875" style="95" customWidth="1"/>
    <col min="7939" max="7939" width="17.85546875" style="95" customWidth="1"/>
    <col min="7940" max="7940" width="12" style="95" customWidth="1"/>
    <col min="7941" max="7950" width="7.42578125" style="95" customWidth="1"/>
    <col min="7951" max="7955" width="6.85546875" style="95" customWidth="1"/>
    <col min="7956" max="7956" width="8" style="95" customWidth="1"/>
    <col min="7957" max="7957" width="9.140625" style="95" customWidth="1"/>
    <col min="7958" max="7958" width="7.5703125" style="95" customWidth="1"/>
    <col min="7959" max="8192" width="9.140625" style="95"/>
    <col min="8193" max="8193" width="5.28515625" style="95" customWidth="1"/>
    <col min="8194" max="8194" width="25.85546875" style="95" customWidth="1"/>
    <col min="8195" max="8195" width="17.85546875" style="95" customWidth="1"/>
    <col min="8196" max="8196" width="12" style="95" customWidth="1"/>
    <col min="8197" max="8206" width="7.42578125" style="95" customWidth="1"/>
    <col min="8207" max="8211" width="6.85546875" style="95" customWidth="1"/>
    <col min="8212" max="8212" width="8" style="95" customWidth="1"/>
    <col min="8213" max="8213" width="9.140625" style="95" customWidth="1"/>
    <col min="8214" max="8214" width="7.5703125" style="95" customWidth="1"/>
    <col min="8215" max="8448" width="9.140625" style="95"/>
    <col min="8449" max="8449" width="5.28515625" style="95" customWidth="1"/>
    <col min="8450" max="8450" width="25.85546875" style="95" customWidth="1"/>
    <col min="8451" max="8451" width="17.85546875" style="95" customWidth="1"/>
    <col min="8452" max="8452" width="12" style="95" customWidth="1"/>
    <col min="8453" max="8462" width="7.42578125" style="95" customWidth="1"/>
    <col min="8463" max="8467" width="6.85546875" style="95" customWidth="1"/>
    <col min="8468" max="8468" width="8" style="95" customWidth="1"/>
    <col min="8469" max="8469" width="9.140625" style="95" customWidth="1"/>
    <col min="8470" max="8470" width="7.5703125" style="95" customWidth="1"/>
    <col min="8471" max="8704" width="9.140625" style="95"/>
    <col min="8705" max="8705" width="5.28515625" style="95" customWidth="1"/>
    <col min="8706" max="8706" width="25.85546875" style="95" customWidth="1"/>
    <col min="8707" max="8707" width="17.85546875" style="95" customWidth="1"/>
    <col min="8708" max="8708" width="12" style="95" customWidth="1"/>
    <col min="8709" max="8718" width="7.42578125" style="95" customWidth="1"/>
    <col min="8719" max="8723" width="6.85546875" style="95" customWidth="1"/>
    <col min="8724" max="8724" width="8" style="95" customWidth="1"/>
    <col min="8725" max="8725" width="9.140625" style="95" customWidth="1"/>
    <col min="8726" max="8726" width="7.5703125" style="95" customWidth="1"/>
    <col min="8727" max="8960" width="9.140625" style="95"/>
    <col min="8961" max="8961" width="5.28515625" style="95" customWidth="1"/>
    <col min="8962" max="8962" width="25.85546875" style="95" customWidth="1"/>
    <col min="8963" max="8963" width="17.85546875" style="95" customWidth="1"/>
    <col min="8964" max="8964" width="12" style="95" customWidth="1"/>
    <col min="8965" max="8974" width="7.42578125" style="95" customWidth="1"/>
    <col min="8975" max="8979" width="6.85546875" style="95" customWidth="1"/>
    <col min="8980" max="8980" width="8" style="95" customWidth="1"/>
    <col min="8981" max="8981" width="9.140625" style="95" customWidth="1"/>
    <col min="8982" max="8982" width="7.5703125" style="95" customWidth="1"/>
    <col min="8983" max="9216" width="9.140625" style="95"/>
    <col min="9217" max="9217" width="5.28515625" style="95" customWidth="1"/>
    <col min="9218" max="9218" width="25.85546875" style="95" customWidth="1"/>
    <col min="9219" max="9219" width="17.85546875" style="95" customWidth="1"/>
    <col min="9220" max="9220" width="12" style="95" customWidth="1"/>
    <col min="9221" max="9230" width="7.42578125" style="95" customWidth="1"/>
    <col min="9231" max="9235" width="6.85546875" style="95" customWidth="1"/>
    <col min="9236" max="9236" width="8" style="95" customWidth="1"/>
    <col min="9237" max="9237" width="9.140625" style="95" customWidth="1"/>
    <col min="9238" max="9238" width="7.5703125" style="95" customWidth="1"/>
    <col min="9239" max="9472" width="9.140625" style="95"/>
    <col min="9473" max="9473" width="5.28515625" style="95" customWidth="1"/>
    <col min="9474" max="9474" width="25.85546875" style="95" customWidth="1"/>
    <col min="9475" max="9475" width="17.85546875" style="95" customWidth="1"/>
    <col min="9476" max="9476" width="12" style="95" customWidth="1"/>
    <col min="9477" max="9486" width="7.42578125" style="95" customWidth="1"/>
    <col min="9487" max="9491" width="6.85546875" style="95" customWidth="1"/>
    <col min="9492" max="9492" width="8" style="95" customWidth="1"/>
    <col min="9493" max="9493" width="9.140625" style="95" customWidth="1"/>
    <col min="9494" max="9494" width="7.5703125" style="95" customWidth="1"/>
    <col min="9495" max="9728" width="9.140625" style="95"/>
    <col min="9729" max="9729" width="5.28515625" style="95" customWidth="1"/>
    <col min="9730" max="9730" width="25.85546875" style="95" customWidth="1"/>
    <col min="9731" max="9731" width="17.85546875" style="95" customWidth="1"/>
    <col min="9732" max="9732" width="12" style="95" customWidth="1"/>
    <col min="9733" max="9742" width="7.42578125" style="95" customWidth="1"/>
    <col min="9743" max="9747" width="6.85546875" style="95" customWidth="1"/>
    <col min="9748" max="9748" width="8" style="95" customWidth="1"/>
    <col min="9749" max="9749" width="9.140625" style="95" customWidth="1"/>
    <col min="9750" max="9750" width="7.5703125" style="95" customWidth="1"/>
    <col min="9751" max="9984" width="9.140625" style="95"/>
    <col min="9985" max="9985" width="5.28515625" style="95" customWidth="1"/>
    <col min="9986" max="9986" width="25.85546875" style="95" customWidth="1"/>
    <col min="9987" max="9987" width="17.85546875" style="95" customWidth="1"/>
    <col min="9988" max="9988" width="12" style="95" customWidth="1"/>
    <col min="9989" max="9998" width="7.42578125" style="95" customWidth="1"/>
    <col min="9999" max="10003" width="6.85546875" style="95" customWidth="1"/>
    <col min="10004" max="10004" width="8" style="95" customWidth="1"/>
    <col min="10005" max="10005" width="9.140625" style="95" customWidth="1"/>
    <col min="10006" max="10006" width="7.5703125" style="95" customWidth="1"/>
    <col min="10007" max="10240" width="9.140625" style="95"/>
    <col min="10241" max="10241" width="5.28515625" style="95" customWidth="1"/>
    <col min="10242" max="10242" width="25.85546875" style="95" customWidth="1"/>
    <col min="10243" max="10243" width="17.85546875" style="95" customWidth="1"/>
    <col min="10244" max="10244" width="12" style="95" customWidth="1"/>
    <col min="10245" max="10254" width="7.42578125" style="95" customWidth="1"/>
    <col min="10255" max="10259" width="6.85546875" style="95" customWidth="1"/>
    <col min="10260" max="10260" width="8" style="95" customWidth="1"/>
    <col min="10261" max="10261" width="9.140625" style="95" customWidth="1"/>
    <col min="10262" max="10262" width="7.5703125" style="95" customWidth="1"/>
    <col min="10263" max="10496" width="9.140625" style="95"/>
    <col min="10497" max="10497" width="5.28515625" style="95" customWidth="1"/>
    <col min="10498" max="10498" width="25.85546875" style="95" customWidth="1"/>
    <col min="10499" max="10499" width="17.85546875" style="95" customWidth="1"/>
    <col min="10500" max="10500" width="12" style="95" customWidth="1"/>
    <col min="10501" max="10510" width="7.42578125" style="95" customWidth="1"/>
    <col min="10511" max="10515" width="6.85546875" style="95" customWidth="1"/>
    <col min="10516" max="10516" width="8" style="95" customWidth="1"/>
    <col min="10517" max="10517" width="9.140625" style="95" customWidth="1"/>
    <col min="10518" max="10518" width="7.5703125" style="95" customWidth="1"/>
    <col min="10519" max="10752" width="9.140625" style="95"/>
    <col min="10753" max="10753" width="5.28515625" style="95" customWidth="1"/>
    <col min="10754" max="10754" width="25.85546875" style="95" customWidth="1"/>
    <col min="10755" max="10755" width="17.85546875" style="95" customWidth="1"/>
    <col min="10756" max="10756" width="12" style="95" customWidth="1"/>
    <col min="10757" max="10766" width="7.42578125" style="95" customWidth="1"/>
    <col min="10767" max="10771" width="6.85546875" style="95" customWidth="1"/>
    <col min="10772" max="10772" width="8" style="95" customWidth="1"/>
    <col min="10773" max="10773" width="9.140625" style="95" customWidth="1"/>
    <col min="10774" max="10774" width="7.5703125" style="95" customWidth="1"/>
    <col min="10775" max="11008" width="9.140625" style="95"/>
    <col min="11009" max="11009" width="5.28515625" style="95" customWidth="1"/>
    <col min="11010" max="11010" width="25.85546875" style="95" customWidth="1"/>
    <col min="11011" max="11011" width="17.85546875" style="95" customWidth="1"/>
    <col min="11012" max="11012" width="12" style="95" customWidth="1"/>
    <col min="11013" max="11022" width="7.42578125" style="95" customWidth="1"/>
    <col min="11023" max="11027" width="6.85546875" style="95" customWidth="1"/>
    <col min="11028" max="11028" width="8" style="95" customWidth="1"/>
    <col min="11029" max="11029" width="9.140625" style="95" customWidth="1"/>
    <col min="11030" max="11030" width="7.5703125" style="95" customWidth="1"/>
    <col min="11031" max="11264" width="9.140625" style="95"/>
    <col min="11265" max="11265" width="5.28515625" style="95" customWidth="1"/>
    <col min="11266" max="11266" width="25.85546875" style="95" customWidth="1"/>
    <col min="11267" max="11267" width="17.85546875" style="95" customWidth="1"/>
    <col min="11268" max="11268" width="12" style="95" customWidth="1"/>
    <col min="11269" max="11278" width="7.42578125" style="95" customWidth="1"/>
    <col min="11279" max="11283" width="6.85546875" style="95" customWidth="1"/>
    <col min="11284" max="11284" width="8" style="95" customWidth="1"/>
    <col min="11285" max="11285" width="9.140625" style="95" customWidth="1"/>
    <col min="11286" max="11286" width="7.5703125" style="95" customWidth="1"/>
    <col min="11287" max="11520" width="9.140625" style="95"/>
    <col min="11521" max="11521" width="5.28515625" style="95" customWidth="1"/>
    <col min="11522" max="11522" width="25.85546875" style="95" customWidth="1"/>
    <col min="11523" max="11523" width="17.85546875" style="95" customWidth="1"/>
    <col min="11524" max="11524" width="12" style="95" customWidth="1"/>
    <col min="11525" max="11534" width="7.42578125" style="95" customWidth="1"/>
    <col min="11535" max="11539" width="6.85546875" style="95" customWidth="1"/>
    <col min="11540" max="11540" width="8" style="95" customWidth="1"/>
    <col min="11541" max="11541" width="9.140625" style="95" customWidth="1"/>
    <col min="11542" max="11542" width="7.5703125" style="95" customWidth="1"/>
    <col min="11543" max="11776" width="9.140625" style="95"/>
    <col min="11777" max="11777" width="5.28515625" style="95" customWidth="1"/>
    <col min="11778" max="11778" width="25.85546875" style="95" customWidth="1"/>
    <col min="11779" max="11779" width="17.85546875" style="95" customWidth="1"/>
    <col min="11780" max="11780" width="12" style="95" customWidth="1"/>
    <col min="11781" max="11790" width="7.42578125" style="95" customWidth="1"/>
    <col min="11791" max="11795" width="6.85546875" style="95" customWidth="1"/>
    <col min="11796" max="11796" width="8" style="95" customWidth="1"/>
    <col min="11797" max="11797" width="9.140625" style="95" customWidth="1"/>
    <col min="11798" max="11798" width="7.5703125" style="95" customWidth="1"/>
    <col min="11799" max="12032" width="9.140625" style="95"/>
    <col min="12033" max="12033" width="5.28515625" style="95" customWidth="1"/>
    <col min="12034" max="12034" width="25.85546875" style="95" customWidth="1"/>
    <col min="12035" max="12035" width="17.85546875" style="95" customWidth="1"/>
    <col min="12036" max="12036" width="12" style="95" customWidth="1"/>
    <col min="12037" max="12046" width="7.42578125" style="95" customWidth="1"/>
    <col min="12047" max="12051" width="6.85546875" style="95" customWidth="1"/>
    <col min="12052" max="12052" width="8" style="95" customWidth="1"/>
    <col min="12053" max="12053" width="9.140625" style="95" customWidth="1"/>
    <col min="12054" max="12054" width="7.5703125" style="95" customWidth="1"/>
    <col min="12055" max="12288" width="9.140625" style="95"/>
    <col min="12289" max="12289" width="5.28515625" style="95" customWidth="1"/>
    <col min="12290" max="12290" width="25.85546875" style="95" customWidth="1"/>
    <col min="12291" max="12291" width="17.85546875" style="95" customWidth="1"/>
    <col min="12292" max="12292" width="12" style="95" customWidth="1"/>
    <col min="12293" max="12302" width="7.42578125" style="95" customWidth="1"/>
    <col min="12303" max="12307" width="6.85546875" style="95" customWidth="1"/>
    <col min="12308" max="12308" width="8" style="95" customWidth="1"/>
    <col min="12309" max="12309" width="9.140625" style="95" customWidth="1"/>
    <col min="12310" max="12310" width="7.5703125" style="95" customWidth="1"/>
    <col min="12311" max="12544" width="9.140625" style="95"/>
    <col min="12545" max="12545" width="5.28515625" style="95" customWidth="1"/>
    <col min="12546" max="12546" width="25.85546875" style="95" customWidth="1"/>
    <col min="12547" max="12547" width="17.85546875" style="95" customWidth="1"/>
    <col min="12548" max="12548" width="12" style="95" customWidth="1"/>
    <col min="12549" max="12558" width="7.42578125" style="95" customWidth="1"/>
    <col min="12559" max="12563" width="6.85546875" style="95" customWidth="1"/>
    <col min="12564" max="12564" width="8" style="95" customWidth="1"/>
    <col min="12565" max="12565" width="9.140625" style="95" customWidth="1"/>
    <col min="12566" max="12566" width="7.5703125" style="95" customWidth="1"/>
    <col min="12567" max="12800" width="9.140625" style="95"/>
    <col min="12801" max="12801" width="5.28515625" style="95" customWidth="1"/>
    <col min="12802" max="12802" width="25.85546875" style="95" customWidth="1"/>
    <col min="12803" max="12803" width="17.85546875" style="95" customWidth="1"/>
    <col min="12804" max="12804" width="12" style="95" customWidth="1"/>
    <col min="12805" max="12814" width="7.42578125" style="95" customWidth="1"/>
    <col min="12815" max="12819" width="6.85546875" style="95" customWidth="1"/>
    <col min="12820" max="12820" width="8" style="95" customWidth="1"/>
    <col min="12821" max="12821" width="9.140625" style="95" customWidth="1"/>
    <col min="12822" max="12822" width="7.5703125" style="95" customWidth="1"/>
    <col min="12823" max="13056" width="9.140625" style="95"/>
    <col min="13057" max="13057" width="5.28515625" style="95" customWidth="1"/>
    <col min="13058" max="13058" width="25.85546875" style="95" customWidth="1"/>
    <col min="13059" max="13059" width="17.85546875" style="95" customWidth="1"/>
    <col min="13060" max="13060" width="12" style="95" customWidth="1"/>
    <col min="13061" max="13070" width="7.42578125" style="95" customWidth="1"/>
    <col min="13071" max="13075" width="6.85546875" style="95" customWidth="1"/>
    <col min="13076" max="13076" width="8" style="95" customWidth="1"/>
    <col min="13077" max="13077" width="9.140625" style="95" customWidth="1"/>
    <col min="13078" max="13078" width="7.5703125" style="95" customWidth="1"/>
    <col min="13079" max="13312" width="9.140625" style="95"/>
    <col min="13313" max="13313" width="5.28515625" style="95" customWidth="1"/>
    <col min="13314" max="13314" width="25.85546875" style="95" customWidth="1"/>
    <col min="13315" max="13315" width="17.85546875" style="95" customWidth="1"/>
    <col min="13316" max="13316" width="12" style="95" customWidth="1"/>
    <col min="13317" max="13326" width="7.42578125" style="95" customWidth="1"/>
    <col min="13327" max="13331" width="6.85546875" style="95" customWidth="1"/>
    <col min="13332" max="13332" width="8" style="95" customWidth="1"/>
    <col min="13333" max="13333" width="9.140625" style="95" customWidth="1"/>
    <col min="13334" max="13334" width="7.5703125" style="95" customWidth="1"/>
    <col min="13335" max="13568" width="9.140625" style="95"/>
    <col min="13569" max="13569" width="5.28515625" style="95" customWidth="1"/>
    <col min="13570" max="13570" width="25.85546875" style="95" customWidth="1"/>
    <col min="13571" max="13571" width="17.85546875" style="95" customWidth="1"/>
    <col min="13572" max="13572" width="12" style="95" customWidth="1"/>
    <col min="13573" max="13582" width="7.42578125" style="95" customWidth="1"/>
    <col min="13583" max="13587" width="6.85546875" style="95" customWidth="1"/>
    <col min="13588" max="13588" width="8" style="95" customWidth="1"/>
    <col min="13589" max="13589" width="9.140625" style="95" customWidth="1"/>
    <col min="13590" max="13590" width="7.5703125" style="95" customWidth="1"/>
    <col min="13591" max="13824" width="9.140625" style="95"/>
    <col min="13825" max="13825" width="5.28515625" style="95" customWidth="1"/>
    <col min="13826" max="13826" width="25.85546875" style="95" customWidth="1"/>
    <col min="13827" max="13827" width="17.85546875" style="95" customWidth="1"/>
    <col min="13828" max="13828" width="12" style="95" customWidth="1"/>
    <col min="13829" max="13838" width="7.42578125" style="95" customWidth="1"/>
    <col min="13839" max="13843" width="6.85546875" style="95" customWidth="1"/>
    <col min="13844" max="13844" width="8" style="95" customWidth="1"/>
    <col min="13845" max="13845" width="9.140625" style="95" customWidth="1"/>
    <col min="13846" max="13846" width="7.5703125" style="95" customWidth="1"/>
    <col min="13847" max="14080" width="9.140625" style="95"/>
    <col min="14081" max="14081" width="5.28515625" style="95" customWidth="1"/>
    <col min="14082" max="14082" width="25.85546875" style="95" customWidth="1"/>
    <col min="14083" max="14083" width="17.85546875" style="95" customWidth="1"/>
    <col min="14084" max="14084" width="12" style="95" customWidth="1"/>
    <col min="14085" max="14094" width="7.42578125" style="95" customWidth="1"/>
    <col min="14095" max="14099" width="6.85546875" style="95" customWidth="1"/>
    <col min="14100" max="14100" width="8" style="95" customWidth="1"/>
    <col min="14101" max="14101" width="9.140625" style="95" customWidth="1"/>
    <col min="14102" max="14102" width="7.5703125" style="95" customWidth="1"/>
    <col min="14103" max="14336" width="9.140625" style="95"/>
    <col min="14337" max="14337" width="5.28515625" style="95" customWidth="1"/>
    <col min="14338" max="14338" width="25.85546875" style="95" customWidth="1"/>
    <col min="14339" max="14339" width="17.85546875" style="95" customWidth="1"/>
    <col min="14340" max="14340" width="12" style="95" customWidth="1"/>
    <col min="14341" max="14350" width="7.42578125" style="95" customWidth="1"/>
    <col min="14351" max="14355" width="6.85546875" style="95" customWidth="1"/>
    <col min="14356" max="14356" width="8" style="95" customWidth="1"/>
    <col min="14357" max="14357" width="9.140625" style="95" customWidth="1"/>
    <col min="14358" max="14358" width="7.5703125" style="95" customWidth="1"/>
    <col min="14359" max="14592" width="9.140625" style="95"/>
    <col min="14593" max="14593" width="5.28515625" style="95" customWidth="1"/>
    <col min="14594" max="14594" width="25.85546875" style="95" customWidth="1"/>
    <col min="14595" max="14595" width="17.85546875" style="95" customWidth="1"/>
    <col min="14596" max="14596" width="12" style="95" customWidth="1"/>
    <col min="14597" max="14606" width="7.42578125" style="95" customWidth="1"/>
    <col min="14607" max="14611" width="6.85546875" style="95" customWidth="1"/>
    <col min="14612" max="14612" width="8" style="95" customWidth="1"/>
    <col min="14613" max="14613" width="9.140625" style="95" customWidth="1"/>
    <col min="14614" max="14614" width="7.5703125" style="95" customWidth="1"/>
    <col min="14615" max="14848" width="9.140625" style="95"/>
    <col min="14849" max="14849" width="5.28515625" style="95" customWidth="1"/>
    <col min="14850" max="14850" width="25.85546875" style="95" customWidth="1"/>
    <col min="14851" max="14851" width="17.85546875" style="95" customWidth="1"/>
    <col min="14852" max="14852" width="12" style="95" customWidth="1"/>
    <col min="14853" max="14862" width="7.42578125" style="95" customWidth="1"/>
    <col min="14863" max="14867" width="6.85546875" style="95" customWidth="1"/>
    <col min="14868" max="14868" width="8" style="95" customWidth="1"/>
    <col min="14869" max="14869" width="9.140625" style="95" customWidth="1"/>
    <col min="14870" max="14870" width="7.5703125" style="95" customWidth="1"/>
    <col min="14871" max="15104" width="9.140625" style="95"/>
    <col min="15105" max="15105" width="5.28515625" style="95" customWidth="1"/>
    <col min="15106" max="15106" width="25.85546875" style="95" customWidth="1"/>
    <col min="15107" max="15107" width="17.85546875" style="95" customWidth="1"/>
    <col min="15108" max="15108" width="12" style="95" customWidth="1"/>
    <col min="15109" max="15118" width="7.42578125" style="95" customWidth="1"/>
    <col min="15119" max="15123" width="6.85546875" style="95" customWidth="1"/>
    <col min="15124" max="15124" width="8" style="95" customWidth="1"/>
    <col min="15125" max="15125" width="9.140625" style="95" customWidth="1"/>
    <col min="15126" max="15126" width="7.5703125" style="95" customWidth="1"/>
    <col min="15127" max="15360" width="9.140625" style="95"/>
    <col min="15361" max="15361" width="5.28515625" style="95" customWidth="1"/>
    <col min="15362" max="15362" width="25.85546875" style="95" customWidth="1"/>
    <col min="15363" max="15363" width="17.85546875" style="95" customWidth="1"/>
    <col min="15364" max="15364" width="12" style="95" customWidth="1"/>
    <col min="15365" max="15374" width="7.42578125" style="95" customWidth="1"/>
    <col min="15375" max="15379" width="6.85546875" style="95" customWidth="1"/>
    <col min="15380" max="15380" width="8" style="95" customWidth="1"/>
    <col min="15381" max="15381" width="9.140625" style="95" customWidth="1"/>
    <col min="15382" max="15382" width="7.5703125" style="95" customWidth="1"/>
    <col min="15383" max="15616" width="9.140625" style="95"/>
    <col min="15617" max="15617" width="5.28515625" style="95" customWidth="1"/>
    <col min="15618" max="15618" width="25.85546875" style="95" customWidth="1"/>
    <col min="15619" max="15619" width="17.85546875" style="95" customWidth="1"/>
    <col min="15620" max="15620" width="12" style="95" customWidth="1"/>
    <col min="15621" max="15630" width="7.42578125" style="95" customWidth="1"/>
    <col min="15631" max="15635" width="6.85546875" style="95" customWidth="1"/>
    <col min="15636" max="15636" width="8" style="95" customWidth="1"/>
    <col min="15637" max="15637" width="9.140625" style="95" customWidth="1"/>
    <col min="15638" max="15638" width="7.5703125" style="95" customWidth="1"/>
    <col min="15639" max="15872" width="9.140625" style="95"/>
    <col min="15873" max="15873" width="5.28515625" style="95" customWidth="1"/>
    <col min="15874" max="15874" width="25.85546875" style="95" customWidth="1"/>
    <col min="15875" max="15875" width="17.85546875" style="95" customWidth="1"/>
    <col min="15876" max="15876" width="12" style="95" customWidth="1"/>
    <col min="15877" max="15886" width="7.42578125" style="95" customWidth="1"/>
    <col min="15887" max="15891" width="6.85546875" style="95" customWidth="1"/>
    <col min="15892" max="15892" width="8" style="95" customWidth="1"/>
    <col min="15893" max="15893" width="9.140625" style="95" customWidth="1"/>
    <col min="15894" max="15894" width="7.5703125" style="95" customWidth="1"/>
    <col min="15895" max="16128" width="9.140625" style="95"/>
    <col min="16129" max="16129" width="5.28515625" style="95" customWidth="1"/>
    <col min="16130" max="16130" width="25.85546875" style="95" customWidth="1"/>
    <col min="16131" max="16131" width="17.85546875" style="95" customWidth="1"/>
    <col min="16132" max="16132" width="12" style="95" customWidth="1"/>
    <col min="16133" max="16142" width="7.42578125" style="95" customWidth="1"/>
    <col min="16143" max="16147" width="6.85546875" style="95" customWidth="1"/>
    <col min="16148" max="16148" width="8" style="95" customWidth="1"/>
    <col min="16149" max="16149" width="9.140625" style="95" customWidth="1"/>
    <col min="16150" max="16150" width="7.5703125" style="95" customWidth="1"/>
    <col min="16151" max="16384" width="9.140625" style="95"/>
  </cols>
  <sheetData>
    <row r="1" spans="1:22" ht="51.75" customHeight="1" x14ac:dyDescent="0.25">
      <c r="A1" s="533" t="s">
        <v>550</v>
      </c>
      <c r="B1" s="533"/>
      <c r="C1" s="533"/>
      <c r="D1" s="533"/>
      <c r="E1" s="533"/>
      <c r="F1" s="92"/>
      <c r="G1" s="92"/>
      <c r="H1" s="92"/>
      <c r="I1" s="92"/>
      <c r="J1" s="92"/>
      <c r="K1" s="92"/>
      <c r="L1" s="93"/>
      <c r="M1" s="93"/>
      <c r="N1" s="93"/>
      <c r="O1" s="93"/>
      <c r="P1" s="93"/>
      <c r="Q1" s="93"/>
      <c r="R1" s="93"/>
      <c r="S1" s="93"/>
      <c r="T1" s="94"/>
      <c r="U1" s="94"/>
      <c r="V1" s="94"/>
    </row>
    <row r="2" spans="1:22" ht="12.75" customHeight="1" x14ac:dyDescent="0.25">
      <c r="A2" s="96"/>
      <c r="B2" s="96"/>
      <c r="C2" s="96"/>
      <c r="D2" s="93"/>
      <c r="E2" s="94"/>
      <c r="F2" s="94"/>
      <c r="G2" s="94"/>
      <c r="H2" s="94"/>
      <c r="I2" s="94"/>
      <c r="J2" s="94"/>
      <c r="K2" s="93"/>
      <c r="L2" s="93"/>
      <c r="M2" s="93"/>
      <c r="N2" s="93"/>
      <c r="O2" s="93"/>
      <c r="P2" s="93"/>
      <c r="Q2" s="93"/>
      <c r="R2" s="93"/>
      <c r="S2" s="93"/>
      <c r="T2" s="94"/>
      <c r="U2" s="94"/>
      <c r="V2" s="94"/>
    </row>
    <row r="3" spans="1:22" ht="27" customHeight="1" x14ac:dyDescent="0.3">
      <c r="A3" s="604" t="s">
        <v>649</v>
      </c>
      <c r="B3" s="604"/>
      <c r="C3" s="604"/>
      <c r="D3" s="604"/>
      <c r="E3" s="604"/>
      <c r="F3" s="604"/>
      <c r="G3" s="604"/>
      <c r="H3" s="604"/>
      <c r="I3" s="604"/>
      <c r="J3" s="604"/>
      <c r="K3" s="604"/>
      <c r="L3" s="604"/>
      <c r="M3" s="604"/>
      <c r="N3" s="604"/>
      <c r="O3" s="604"/>
      <c r="P3" s="604"/>
      <c r="Q3" s="604"/>
      <c r="R3" s="604"/>
      <c r="S3" s="604"/>
      <c r="T3" s="604"/>
      <c r="U3" s="604"/>
      <c r="V3" s="604"/>
    </row>
    <row r="4" spans="1:22" ht="7.5" customHeight="1" x14ac:dyDescent="0.3">
      <c r="A4" s="535"/>
      <c r="B4" s="535"/>
      <c r="C4" s="535"/>
      <c r="D4" s="535"/>
      <c r="E4" s="535"/>
      <c r="F4" s="535"/>
      <c r="G4" s="535"/>
      <c r="H4" s="535"/>
      <c r="I4" s="535"/>
      <c r="J4" s="535"/>
      <c r="K4" s="535"/>
      <c r="L4" s="535"/>
      <c r="M4" s="535"/>
      <c r="N4" s="535"/>
      <c r="O4" s="535"/>
      <c r="P4" s="535"/>
      <c r="Q4" s="535"/>
      <c r="R4" s="535"/>
      <c r="S4" s="535"/>
      <c r="T4" s="535"/>
      <c r="U4" s="535"/>
      <c r="V4" s="535"/>
    </row>
    <row r="5" spans="1:22" s="97"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1"/>
      <c r="U5" s="542" t="s">
        <v>3</v>
      </c>
      <c r="V5" s="545" t="s">
        <v>4</v>
      </c>
    </row>
    <row r="6" spans="1:22" s="97"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8" t="s">
        <v>254</v>
      </c>
      <c r="U6" s="543"/>
      <c r="V6" s="546"/>
    </row>
    <row r="7" spans="1:22" s="97" customFormat="1" ht="51.95" customHeight="1" x14ac:dyDescent="0.25">
      <c r="A7" s="551"/>
      <c r="B7" s="551"/>
      <c r="C7" s="547"/>
      <c r="D7" s="538"/>
      <c r="E7" s="144" t="s">
        <v>155</v>
      </c>
      <c r="F7" s="144" t="s">
        <v>156</v>
      </c>
      <c r="G7" s="144" t="s">
        <v>65</v>
      </c>
      <c r="H7" s="144" t="s">
        <v>66</v>
      </c>
      <c r="I7" s="144" t="s">
        <v>67</v>
      </c>
      <c r="J7" s="144" t="s">
        <v>68</v>
      </c>
      <c r="K7" s="144" t="s">
        <v>69</v>
      </c>
      <c r="L7" s="144" t="s">
        <v>70</v>
      </c>
      <c r="M7" s="144" t="s">
        <v>71</v>
      </c>
      <c r="N7" s="144" t="s">
        <v>72</v>
      </c>
      <c r="O7" s="144" t="s">
        <v>297</v>
      </c>
      <c r="P7" s="144" t="s">
        <v>298</v>
      </c>
      <c r="Q7" s="144" t="s">
        <v>299</v>
      </c>
      <c r="R7" s="144" t="s">
        <v>389</v>
      </c>
      <c r="S7" s="144" t="s">
        <v>390</v>
      </c>
      <c r="T7" s="548"/>
      <c r="U7" s="544"/>
      <c r="V7" s="547"/>
    </row>
    <row r="8" spans="1:22" s="106" customFormat="1" ht="17.25" customHeight="1" x14ac:dyDescent="0.25">
      <c r="A8" s="100" t="s">
        <v>16</v>
      </c>
      <c r="B8" s="385" t="s">
        <v>261</v>
      </c>
      <c r="C8" s="386">
        <v>50200000160</v>
      </c>
      <c r="D8" s="101">
        <v>0.9</v>
      </c>
      <c r="E8" s="186">
        <v>0.01</v>
      </c>
      <c r="F8" s="186">
        <v>0.01</v>
      </c>
      <c r="G8" s="186"/>
      <c r="H8" s="186"/>
      <c r="I8" s="186"/>
      <c r="J8" s="186"/>
      <c r="K8" s="186">
        <v>0.02</v>
      </c>
      <c r="L8" s="186"/>
      <c r="M8" s="186"/>
      <c r="N8" s="186">
        <v>0.02</v>
      </c>
      <c r="O8" s="186">
        <v>0.02</v>
      </c>
      <c r="P8" s="186"/>
      <c r="Q8" s="186">
        <v>0.01</v>
      </c>
      <c r="R8" s="186">
        <v>0.01</v>
      </c>
      <c r="S8" s="186">
        <v>0.01</v>
      </c>
      <c r="T8" s="103">
        <f t="shared" ref="T8:T33" si="0">IF(SUM(E8:N8)&gt;5%,5%,SUM(E8:N8))+IF(SUM(O8:S8)&gt;5%,5%,SUM(O8:S8))</f>
        <v>0.1</v>
      </c>
      <c r="U8" s="104">
        <f t="shared" ref="U8:U33" si="1">D8+T8</f>
        <v>1</v>
      </c>
      <c r="V8" s="105">
        <f>IF(95%&lt;=U8,60,IF(AND(90%&lt;=U8,U8&lt;95%),50,IF(AND(80%&lt;=U8,U8&lt;90%),40,IF(AND(75%&lt;=U8,U8&lt;80%),30,IF(AND(70%&lt;=U8,U8&lt;75%),20,IF(U8&lt;70%,0,""))))))</f>
        <v>60</v>
      </c>
    </row>
    <row r="9" spans="1:22" s="106" customFormat="1" ht="17.25" customHeight="1" x14ac:dyDescent="0.25">
      <c r="A9" s="100" t="s">
        <v>17</v>
      </c>
      <c r="B9" s="385" t="s">
        <v>262</v>
      </c>
      <c r="C9" s="386">
        <v>11100000723</v>
      </c>
      <c r="D9" s="101">
        <v>0.9</v>
      </c>
      <c r="E9" s="186">
        <v>0.01</v>
      </c>
      <c r="F9" s="186"/>
      <c r="G9" s="186"/>
      <c r="H9" s="186"/>
      <c r="I9" s="186"/>
      <c r="J9" s="186"/>
      <c r="K9" s="186">
        <v>0.02</v>
      </c>
      <c r="L9" s="186"/>
      <c r="M9" s="186"/>
      <c r="N9" s="186"/>
      <c r="O9" s="186">
        <v>0.02</v>
      </c>
      <c r="P9" s="186"/>
      <c r="Q9" s="186">
        <v>0.01</v>
      </c>
      <c r="R9" s="186">
        <v>0.01</v>
      </c>
      <c r="S9" s="186">
        <v>0.01</v>
      </c>
      <c r="T9" s="103">
        <f t="shared" si="0"/>
        <v>0.08</v>
      </c>
      <c r="U9" s="104">
        <f t="shared" si="1"/>
        <v>0.98</v>
      </c>
      <c r="V9" s="105">
        <f t="shared" ref="V9:V17" si="2">IF(95%&lt;=U9,60,IF(AND(90%&lt;=U9,U9&lt;95%),50,IF(AND(80%&lt;=U9,U9&lt;90%),40,IF(AND(75%&lt;=U9,U9&lt;80%),30,IF(AND(70%&lt;=U9,U9&lt;75%),20,IF(U9&lt;70%,0,""))))))</f>
        <v>60</v>
      </c>
    </row>
    <row r="10" spans="1:22" s="106" customFormat="1" ht="17.25" customHeight="1" x14ac:dyDescent="0.25">
      <c r="A10" s="100" t="s">
        <v>18</v>
      </c>
      <c r="B10" s="385" t="s">
        <v>263</v>
      </c>
      <c r="C10" s="386">
        <v>11100083294</v>
      </c>
      <c r="D10" s="101">
        <v>0.9</v>
      </c>
      <c r="E10" s="186"/>
      <c r="F10" s="186"/>
      <c r="G10" s="186"/>
      <c r="H10" s="186"/>
      <c r="I10" s="186"/>
      <c r="J10" s="186"/>
      <c r="K10" s="186">
        <v>0.02</v>
      </c>
      <c r="L10" s="186"/>
      <c r="M10" s="186"/>
      <c r="N10" s="186"/>
      <c r="O10" s="186"/>
      <c r="P10" s="186">
        <v>0.01</v>
      </c>
      <c r="Q10" s="186">
        <v>0.01</v>
      </c>
      <c r="R10" s="186">
        <v>0.01</v>
      </c>
      <c r="S10" s="186">
        <v>0.01</v>
      </c>
      <c r="T10" s="103">
        <f t="shared" si="0"/>
        <v>0.06</v>
      </c>
      <c r="U10" s="104">
        <f t="shared" si="1"/>
        <v>0.96</v>
      </c>
      <c r="V10" s="105">
        <f t="shared" si="2"/>
        <v>60</v>
      </c>
    </row>
    <row r="11" spans="1:22" s="106" customFormat="1" ht="17.25" customHeight="1" x14ac:dyDescent="0.25">
      <c r="A11" s="100" t="s">
        <v>19</v>
      </c>
      <c r="B11" s="385" t="s">
        <v>264</v>
      </c>
      <c r="C11" s="386">
        <v>11100071601</v>
      </c>
      <c r="D11" s="101">
        <v>0.9</v>
      </c>
      <c r="E11" s="186"/>
      <c r="F11" s="186"/>
      <c r="G11" s="186"/>
      <c r="H11" s="186"/>
      <c r="I11" s="186"/>
      <c r="J11" s="186"/>
      <c r="K11" s="186">
        <v>0.02</v>
      </c>
      <c r="L11" s="186"/>
      <c r="M11" s="186"/>
      <c r="N11" s="186"/>
      <c r="O11" s="186"/>
      <c r="P11" s="186">
        <v>0.01</v>
      </c>
      <c r="Q11" s="186">
        <v>0.01</v>
      </c>
      <c r="R11" s="186">
        <v>0.01</v>
      </c>
      <c r="S11" s="186">
        <v>0.01</v>
      </c>
      <c r="T11" s="103">
        <f t="shared" si="0"/>
        <v>0.06</v>
      </c>
      <c r="U11" s="104">
        <f t="shared" si="1"/>
        <v>0.96</v>
      </c>
      <c r="V11" s="105">
        <f t="shared" si="2"/>
        <v>60</v>
      </c>
    </row>
    <row r="12" spans="1:22" s="106" customFormat="1" ht="17.25" customHeight="1" x14ac:dyDescent="0.25">
      <c r="A12" s="100" t="s">
        <v>20</v>
      </c>
      <c r="B12" s="385" t="s">
        <v>265</v>
      </c>
      <c r="C12" s="386">
        <v>11100115709</v>
      </c>
      <c r="D12" s="101">
        <v>0.9</v>
      </c>
      <c r="E12" s="186"/>
      <c r="F12" s="186"/>
      <c r="G12" s="186"/>
      <c r="H12" s="186"/>
      <c r="I12" s="186"/>
      <c r="J12" s="186"/>
      <c r="K12" s="186">
        <v>0.02</v>
      </c>
      <c r="L12" s="186"/>
      <c r="M12" s="186"/>
      <c r="N12" s="186"/>
      <c r="O12" s="186"/>
      <c r="P12" s="186">
        <v>0.01</v>
      </c>
      <c r="Q12" s="186">
        <v>0.01</v>
      </c>
      <c r="R12" s="186">
        <v>0.01</v>
      </c>
      <c r="S12" s="186">
        <v>0.01</v>
      </c>
      <c r="T12" s="103">
        <f t="shared" si="0"/>
        <v>0.06</v>
      </c>
      <c r="U12" s="104">
        <f t="shared" si="1"/>
        <v>0.96</v>
      </c>
      <c r="V12" s="105">
        <f t="shared" si="2"/>
        <v>60</v>
      </c>
    </row>
    <row r="13" spans="1:22" s="106" customFormat="1" ht="17.25" customHeight="1" x14ac:dyDescent="0.25">
      <c r="A13" s="100" t="s">
        <v>21</v>
      </c>
      <c r="B13" s="385" t="s">
        <v>266</v>
      </c>
      <c r="C13" s="386">
        <v>11100083308</v>
      </c>
      <c r="D13" s="101">
        <v>0.9</v>
      </c>
      <c r="E13" s="186"/>
      <c r="F13" s="186"/>
      <c r="G13" s="186"/>
      <c r="H13" s="186"/>
      <c r="I13" s="186"/>
      <c r="J13" s="186"/>
      <c r="K13" s="186">
        <v>0.02</v>
      </c>
      <c r="L13" s="186"/>
      <c r="M13" s="186"/>
      <c r="N13" s="186"/>
      <c r="O13" s="186">
        <v>0.02</v>
      </c>
      <c r="P13" s="186">
        <v>0.01</v>
      </c>
      <c r="Q13" s="186">
        <v>0.01</v>
      </c>
      <c r="R13" s="186">
        <v>0.01</v>
      </c>
      <c r="S13" s="186">
        <v>0.01</v>
      </c>
      <c r="T13" s="103">
        <f t="shared" si="0"/>
        <v>7.0000000000000007E-2</v>
      </c>
      <c r="U13" s="104">
        <f t="shared" si="1"/>
        <v>0.97</v>
      </c>
      <c r="V13" s="105">
        <f t="shared" si="2"/>
        <v>60</v>
      </c>
    </row>
    <row r="14" spans="1:22" s="106" customFormat="1" ht="17.25" customHeight="1" x14ac:dyDescent="0.25">
      <c r="A14" s="100" t="s">
        <v>22</v>
      </c>
      <c r="B14" s="385" t="s">
        <v>271</v>
      </c>
      <c r="C14" s="386">
        <v>80600000454</v>
      </c>
      <c r="D14" s="101">
        <v>0.9</v>
      </c>
      <c r="E14" s="186"/>
      <c r="F14" s="186"/>
      <c r="G14" s="186"/>
      <c r="H14" s="186"/>
      <c r="I14" s="186"/>
      <c r="J14" s="186"/>
      <c r="K14" s="186">
        <v>0.02</v>
      </c>
      <c r="L14" s="186"/>
      <c r="M14" s="186"/>
      <c r="N14" s="186"/>
      <c r="O14" s="186">
        <v>0.02</v>
      </c>
      <c r="P14" s="186">
        <v>0.01</v>
      </c>
      <c r="Q14" s="186"/>
      <c r="R14" s="186"/>
      <c r="S14" s="186"/>
      <c r="T14" s="103">
        <f t="shared" si="0"/>
        <v>0.05</v>
      </c>
      <c r="U14" s="104">
        <f t="shared" si="1"/>
        <v>0.95000000000000007</v>
      </c>
      <c r="V14" s="105">
        <f t="shared" si="2"/>
        <v>60</v>
      </c>
    </row>
    <row r="15" spans="1:22" s="106" customFormat="1" ht="17.25" customHeight="1" x14ac:dyDescent="0.25">
      <c r="A15" s="100" t="s">
        <v>23</v>
      </c>
      <c r="B15" s="385" t="s">
        <v>268</v>
      </c>
      <c r="C15" s="386">
        <v>11100115706</v>
      </c>
      <c r="D15" s="101">
        <v>0.9</v>
      </c>
      <c r="E15" s="186"/>
      <c r="F15" s="186"/>
      <c r="G15" s="186"/>
      <c r="H15" s="186"/>
      <c r="I15" s="186"/>
      <c r="J15" s="186"/>
      <c r="K15" s="186">
        <v>0.02</v>
      </c>
      <c r="L15" s="186"/>
      <c r="M15" s="186"/>
      <c r="N15" s="186"/>
      <c r="O15" s="186"/>
      <c r="P15" s="186">
        <v>0.01</v>
      </c>
      <c r="Q15" s="186">
        <v>0.01</v>
      </c>
      <c r="R15" s="186">
        <v>0.01</v>
      </c>
      <c r="S15" s="186">
        <v>0.01</v>
      </c>
      <c r="T15" s="103">
        <f t="shared" si="0"/>
        <v>0.06</v>
      </c>
      <c r="U15" s="104">
        <f t="shared" si="1"/>
        <v>0.96</v>
      </c>
      <c r="V15" s="105">
        <f t="shared" si="2"/>
        <v>60</v>
      </c>
    </row>
    <row r="16" spans="1:22" s="106" customFormat="1" ht="17.25" customHeight="1" x14ac:dyDescent="0.25">
      <c r="A16" s="100" t="s">
        <v>24</v>
      </c>
      <c r="B16" s="385" t="s">
        <v>269</v>
      </c>
      <c r="C16" s="386">
        <v>40800000327</v>
      </c>
      <c r="D16" s="101">
        <v>0.9</v>
      </c>
      <c r="E16" s="186"/>
      <c r="F16" s="186"/>
      <c r="G16" s="186"/>
      <c r="H16" s="186"/>
      <c r="I16" s="186"/>
      <c r="J16" s="186"/>
      <c r="K16" s="186">
        <v>0.02</v>
      </c>
      <c r="L16" s="186"/>
      <c r="M16" s="186"/>
      <c r="N16" s="186"/>
      <c r="O16" s="186"/>
      <c r="P16" s="186">
        <v>0.01</v>
      </c>
      <c r="Q16" s="186">
        <v>0.01</v>
      </c>
      <c r="R16" s="186">
        <v>0.01</v>
      </c>
      <c r="S16" s="186">
        <v>0.01</v>
      </c>
      <c r="T16" s="103">
        <f t="shared" si="0"/>
        <v>0.06</v>
      </c>
      <c r="U16" s="104">
        <f t="shared" si="1"/>
        <v>0.96</v>
      </c>
      <c r="V16" s="105">
        <f t="shared" si="2"/>
        <v>60</v>
      </c>
    </row>
    <row r="17" spans="1:22" s="106" customFormat="1" ht="17.25" customHeight="1" x14ac:dyDescent="0.25">
      <c r="A17" s="100" t="s">
        <v>25</v>
      </c>
      <c r="B17" s="385" t="s">
        <v>270</v>
      </c>
      <c r="C17" s="386">
        <v>40800000301</v>
      </c>
      <c r="D17" s="101">
        <v>0.9</v>
      </c>
      <c r="E17" s="186"/>
      <c r="F17" s="186"/>
      <c r="G17" s="186"/>
      <c r="H17" s="186"/>
      <c r="I17" s="186"/>
      <c r="J17" s="186"/>
      <c r="K17" s="186">
        <v>0.02</v>
      </c>
      <c r="L17" s="186"/>
      <c r="M17" s="186"/>
      <c r="N17" s="186"/>
      <c r="O17" s="186"/>
      <c r="P17" s="186">
        <v>0.01</v>
      </c>
      <c r="Q17" s="186">
        <v>0.01</v>
      </c>
      <c r="R17" s="186">
        <v>0.01</v>
      </c>
      <c r="S17" s="186">
        <v>0.01</v>
      </c>
      <c r="T17" s="103">
        <f t="shared" si="0"/>
        <v>0.06</v>
      </c>
      <c r="U17" s="104">
        <f t="shared" si="1"/>
        <v>0.96</v>
      </c>
      <c r="V17" s="105">
        <f t="shared" si="2"/>
        <v>60</v>
      </c>
    </row>
    <row r="18" spans="1:22" s="106" customFormat="1" ht="17.25" customHeight="1" x14ac:dyDescent="0.25">
      <c r="A18" s="100" t="s">
        <v>26</v>
      </c>
      <c r="B18" s="385" t="s">
        <v>267</v>
      </c>
      <c r="C18" s="386">
        <v>40900000037</v>
      </c>
      <c r="D18" s="101">
        <v>0.9</v>
      </c>
      <c r="E18" s="186"/>
      <c r="F18" s="186"/>
      <c r="G18" s="186"/>
      <c r="H18" s="186"/>
      <c r="I18" s="186"/>
      <c r="J18" s="186"/>
      <c r="K18" s="186">
        <v>0.02</v>
      </c>
      <c r="L18" s="186"/>
      <c r="M18" s="186"/>
      <c r="N18" s="186"/>
      <c r="O18" s="186"/>
      <c r="P18" s="186">
        <v>0.01</v>
      </c>
      <c r="Q18" s="186">
        <v>0.01</v>
      </c>
      <c r="R18" s="186">
        <v>0.01</v>
      </c>
      <c r="S18" s="186">
        <v>0.01</v>
      </c>
      <c r="T18" s="103">
        <f t="shared" si="0"/>
        <v>0.06</v>
      </c>
      <c r="U18" s="104">
        <f t="shared" si="1"/>
        <v>0.96</v>
      </c>
      <c r="V18" s="105">
        <f>IF(95%&lt;=U18,60,IF(AND(90%&lt;=U18,U18&lt;95%),50,IF(AND(80%&lt;=U18,U18&lt;90%),40,IF(AND(75%&lt;=U18,U18&lt;80%),30,IF(AND(70%&lt;=U18,U18&lt;75%),20,IF(U18&lt;70%,0,""))))))</f>
        <v>60</v>
      </c>
    </row>
    <row r="19" spans="1:22" s="106" customFormat="1" ht="17.25" customHeight="1" x14ac:dyDescent="0.25">
      <c r="A19" s="100" t="s">
        <v>27</v>
      </c>
      <c r="B19" s="387" t="s">
        <v>272</v>
      </c>
      <c r="C19" s="386">
        <v>50700000433</v>
      </c>
      <c r="D19" s="101">
        <v>0.9</v>
      </c>
      <c r="E19" s="186"/>
      <c r="F19" s="186">
        <v>0.01</v>
      </c>
      <c r="G19" s="186"/>
      <c r="H19" s="186"/>
      <c r="I19" s="186"/>
      <c r="J19" s="186"/>
      <c r="K19" s="186">
        <v>0.02</v>
      </c>
      <c r="L19" s="186"/>
      <c r="M19" s="186"/>
      <c r="N19" s="186">
        <v>0.02</v>
      </c>
      <c r="O19" s="186"/>
      <c r="P19" s="186"/>
      <c r="Q19" s="186"/>
      <c r="R19" s="186"/>
      <c r="S19" s="186"/>
      <c r="T19" s="103">
        <f t="shared" si="0"/>
        <v>0.05</v>
      </c>
      <c r="U19" s="104">
        <f t="shared" si="1"/>
        <v>0.95000000000000007</v>
      </c>
      <c r="V19" s="105">
        <f t="shared" ref="V19:V33" si="3">IF(95%&lt;=U19,60,IF(AND(90%&lt;=U19,U19&lt;95%),50,IF(AND(80%&lt;=U19,U19&lt;90%),40,IF(AND(75%&lt;=U19,U19&lt;80%),30,IF(AND(70%&lt;=U19,U19&lt;75%),20,IF(U19&lt;70%,0,""))))))</f>
        <v>60</v>
      </c>
    </row>
    <row r="20" spans="1:22" s="106" customFormat="1" ht="17.25" customHeight="1" x14ac:dyDescent="0.25">
      <c r="A20" s="100" t="s">
        <v>28</v>
      </c>
      <c r="B20" s="385" t="s">
        <v>280</v>
      </c>
      <c r="C20" s="388" t="s">
        <v>484</v>
      </c>
      <c r="D20" s="101">
        <v>0.9</v>
      </c>
      <c r="E20" s="186"/>
      <c r="F20" s="186"/>
      <c r="G20" s="186"/>
      <c r="H20" s="186"/>
      <c r="I20" s="186"/>
      <c r="J20" s="186"/>
      <c r="K20" s="186">
        <v>0.02</v>
      </c>
      <c r="L20" s="186"/>
      <c r="M20" s="186"/>
      <c r="N20" s="186"/>
      <c r="O20" s="186">
        <v>0.02</v>
      </c>
      <c r="P20" s="186">
        <v>0.01</v>
      </c>
      <c r="Q20" s="186"/>
      <c r="R20" s="186">
        <v>0.01</v>
      </c>
      <c r="S20" s="186">
        <v>0.01</v>
      </c>
      <c r="T20" s="103">
        <f t="shared" si="0"/>
        <v>7.0000000000000007E-2</v>
      </c>
      <c r="U20" s="104">
        <f t="shared" si="1"/>
        <v>0.97</v>
      </c>
      <c r="V20" s="105">
        <f t="shared" si="3"/>
        <v>60</v>
      </c>
    </row>
    <row r="21" spans="1:22" s="106" customFormat="1" ht="17.25" customHeight="1" x14ac:dyDescent="0.25">
      <c r="A21" s="100" t="s">
        <v>29</v>
      </c>
      <c r="B21" s="385" t="s">
        <v>785</v>
      </c>
      <c r="C21" s="386">
        <v>11100083290</v>
      </c>
      <c r="D21" s="101">
        <v>0.9</v>
      </c>
      <c r="E21" s="186"/>
      <c r="F21" s="186"/>
      <c r="G21" s="186"/>
      <c r="H21" s="186"/>
      <c r="I21" s="186"/>
      <c r="J21" s="186"/>
      <c r="K21" s="186">
        <v>0.02</v>
      </c>
      <c r="L21" s="186"/>
      <c r="M21" s="186"/>
      <c r="N21" s="186"/>
      <c r="O21" s="186"/>
      <c r="P21" s="186">
        <v>0.01</v>
      </c>
      <c r="Q21" s="186">
        <v>0.01</v>
      </c>
      <c r="R21" s="186">
        <v>0.01</v>
      </c>
      <c r="S21" s="186">
        <v>0.01</v>
      </c>
      <c r="T21" s="103">
        <f t="shared" si="0"/>
        <v>0.06</v>
      </c>
      <c r="U21" s="104">
        <f t="shared" si="1"/>
        <v>0.96</v>
      </c>
      <c r="V21" s="105">
        <f t="shared" si="3"/>
        <v>60</v>
      </c>
    </row>
    <row r="22" spans="1:22" s="106" customFormat="1" ht="17.25" customHeight="1" x14ac:dyDescent="0.25">
      <c r="A22" s="100" t="s">
        <v>30</v>
      </c>
      <c r="B22" s="385" t="s">
        <v>786</v>
      </c>
      <c r="C22" s="389" t="s">
        <v>477</v>
      </c>
      <c r="D22" s="101">
        <v>0.9</v>
      </c>
      <c r="E22" s="186"/>
      <c r="F22" s="186"/>
      <c r="G22" s="186"/>
      <c r="H22" s="186"/>
      <c r="I22" s="186"/>
      <c r="J22" s="186"/>
      <c r="K22" s="186">
        <v>0.02</v>
      </c>
      <c r="L22" s="186"/>
      <c r="M22" s="186"/>
      <c r="N22" s="186"/>
      <c r="O22" s="186"/>
      <c r="P22" s="186"/>
      <c r="Q22" s="186"/>
      <c r="R22" s="186"/>
      <c r="S22" s="186"/>
      <c r="T22" s="103">
        <f t="shared" si="0"/>
        <v>0.02</v>
      </c>
      <c r="U22" s="104">
        <f t="shared" si="1"/>
        <v>0.92</v>
      </c>
      <c r="V22" s="105">
        <f t="shared" si="3"/>
        <v>50</v>
      </c>
    </row>
    <row r="23" spans="1:22" s="106" customFormat="1" ht="17.25" customHeight="1" x14ac:dyDescent="0.25">
      <c r="A23" s="100" t="s">
        <v>31</v>
      </c>
      <c r="B23" s="385" t="s">
        <v>787</v>
      </c>
      <c r="C23" s="389" t="s">
        <v>476</v>
      </c>
      <c r="D23" s="101">
        <v>0.9</v>
      </c>
      <c r="E23" s="186"/>
      <c r="F23" s="186"/>
      <c r="G23" s="186"/>
      <c r="H23" s="186"/>
      <c r="I23" s="186"/>
      <c r="J23" s="186"/>
      <c r="K23" s="186">
        <v>0.02</v>
      </c>
      <c r="L23" s="186"/>
      <c r="M23" s="186"/>
      <c r="N23" s="186"/>
      <c r="O23" s="186"/>
      <c r="P23" s="186"/>
      <c r="Q23" s="186"/>
      <c r="R23" s="186"/>
      <c r="S23" s="186"/>
      <c r="T23" s="103">
        <f t="shared" si="0"/>
        <v>0.02</v>
      </c>
      <c r="U23" s="104">
        <f t="shared" si="1"/>
        <v>0.92</v>
      </c>
      <c r="V23" s="105">
        <f t="shared" si="3"/>
        <v>50</v>
      </c>
    </row>
    <row r="24" spans="1:22" s="106" customFormat="1" ht="17.25" customHeight="1" x14ac:dyDescent="0.25">
      <c r="A24" s="100" t="s">
        <v>32</v>
      </c>
      <c r="B24" s="385" t="s">
        <v>273</v>
      </c>
      <c r="C24" s="389" t="s">
        <v>475</v>
      </c>
      <c r="D24" s="101">
        <v>0.9</v>
      </c>
      <c r="E24" s="186"/>
      <c r="F24" s="186"/>
      <c r="G24" s="186"/>
      <c r="H24" s="186"/>
      <c r="I24" s="186"/>
      <c r="J24" s="186"/>
      <c r="K24" s="186">
        <v>0.02</v>
      </c>
      <c r="L24" s="186"/>
      <c r="M24" s="186"/>
      <c r="N24" s="186"/>
      <c r="O24" s="186"/>
      <c r="P24" s="186"/>
      <c r="Q24" s="186"/>
      <c r="R24" s="186"/>
      <c r="S24" s="186"/>
      <c r="T24" s="103">
        <f t="shared" si="0"/>
        <v>0.02</v>
      </c>
      <c r="U24" s="104">
        <f t="shared" si="1"/>
        <v>0.92</v>
      </c>
      <c r="V24" s="105">
        <f t="shared" si="3"/>
        <v>50</v>
      </c>
    </row>
    <row r="25" spans="1:22" s="106" customFormat="1" ht="17.25" customHeight="1" x14ac:dyDescent="0.25">
      <c r="A25" s="100" t="s">
        <v>33</v>
      </c>
      <c r="B25" s="385" t="s">
        <v>788</v>
      </c>
      <c r="C25" s="389" t="s">
        <v>474</v>
      </c>
      <c r="D25" s="101">
        <v>0.9</v>
      </c>
      <c r="E25" s="186"/>
      <c r="F25" s="186"/>
      <c r="G25" s="186"/>
      <c r="H25" s="186"/>
      <c r="I25" s="186"/>
      <c r="J25" s="186"/>
      <c r="K25" s="186">
        <v>0.02</v>
      </c>
      <c r="L25" s="186"/>
      <c r="M25" s="186"/>
      <c r="N25" s="186"/>
      <c r="O25" s="186"/>
      <c r="P25" s="186"/>
      <c r="Q25" s="186"/>
      <c r="R25" s="186"/>
      <c r="S25" s="186"/>
      <c r="T25" s="103">
        <f t="shared" si="0"/>
        <v>0.02</v>
      </c>
      <c r="U25" s="104">
        <f t="shared" si="1"/>
        <v>0.92</v>
      </c>
      <c r="V25" s="105">
        <f t="shared" si="3"/>
        <v>50</v>
      </c>
    </row>
    <row r="26" spans="1:22" s="106" customFormat="1" ht="17.25" customHeight="1" x14ac:dyDescent="0.25">
      <c r="A26" s="100" t="s">
        <v>34</v>
      </c>
      <c r="B26" s="385" t="s">
        <v>274</v>
      </c>
      <c r="C26" s="388" t="s">
        <v>478</v>
      </c>
      <c r="D26" s="101">
        <v>0.9</v>
      </c>
      <c r="E26" s="186"/>
      <c r="F26" s="186">
        <v>0.01</v>
      </c>
      <c r="G26" s="186"/>
      <c r="H26" s="186"/>
      <c r="I26" s="186"/>
      <c r="J26" s="186"/>
      <c r="K26" s="186">
        <v>0.02</v>
      </c>
      <c r="L26" s="186"/>
      <c r="M26" s="186"/>
      <c r="N26" s="186"/>
      <c r="O26" s="186">
        <v>0.02</v>
      </c>
      <c r="P26" s="186"/>
      <c r="Q26" s="186"/>
      <c r="R26" s="186"/>
      <c r="S26" s="186"/>
      <c r="T26" s="103">
        <f t="shared" si="0"/>
        <v>0.05</v>
      </c>
      <c r="U26" s="104">
        <f t="shared" si="1"/>
        <v>0.95000000000000007</v>
      </c>
      <c r="V26" s="105">
        <f t="shared" si="3"/>
        <v>60</v>
      </c>
    </row>
    <row r="27" spans="1:22" s="106" customFormat="1" ht="17.25" customHeight="1" x14ac:dyDescent="0.25">
      <c r="A27" s="100" t="s">
        <v>35</v>
      </c>
      <c r="B27" s="385" t="s">
        <v>278</v>
      </c>
      <c r="C27" s="388" t="s">
        <v>482</v>
      </c>
      <c r="D27" s="101">
        <v>0.9</v>
      </c>
      <c r="E27" s="186"/>
      <c r="F27" s="186"/>
      <c r="G27" s="186"/>
      <c r="H27" s="186"/>
      <c r="I27" s="186"/>
      <c r="J27" s="186"/>
      <c r="K27" s="186">
        <v>0.02</v>
      </c>
      <c r="L27" s="186"/>
      <c r="M27" s="186"/>
      <c r="N27" s="186"/>
      <c r="O27" s="186"/>
      <c r="P27" s="186"/>
      <c r="Q27" s="186"/>
      <c r="R27" s="186"/>
      <c r="S27" s="186"/>
      <c r="T27" s="103">
        <f t="shared" si="0"/>
        <v>0.02</v>
      </c>
      <c r="U27" s="104">
        <f t="shared" si="1"/>
        <v>0.92</v>
      </c>
      <c r="V27" s="105">
        <f t="shared" si="3"/>
        <v>50</v>
      </c>
    </row>
    <row r="28" spans="1:22" s="106" customFormat="1" ht="17.25" customHeight="1" x14ac:dyDescent="0.25">
      <c r="A28" s="100" t="s">
        <v>36</v>
      </c>
      <c r="B28" s="385" t="s">
        <v>279</v>
      </c>
      <c r="C28" s="388" t="s">
        <v>483</v>
      </c>
      <c r="D28" s="101">
        <v>0.9</v>
      </c>
      <c r="E28" s="186"/>
      <c r="F28" s="186"/>
      <c r="G28" s="186"/>
      <c r="H28" s="186"/>
      <c r="I28" s="186"/>
      <c r="J28" s="186"/>
      <c r="K28" s="186">
        <v>0.02</v>
      </c>
      <c r="L28" s="186"/>
      <c r="M28" s="186"/>
      <c r="N28" s="186"/>
      <c r="O28" s="186"/>
      <c r="P28" s="186"/>
      <c r="Q28" s="186"/>
      <c r="R28" s="186"/>
      <c r="S28" s="186"/>
      <c r="T28" s="103">
        <f t="shared" si="0"/>
        <v>0.02</v>
      </c>
      <c r="U28" s="104">
        <f t="shared" si="1"/>
        <v>0.92</v>
      </c>
      <c r="V28" s="105">
        <f t="shared" si="3"/>
        <v>50</v>
      </c>
    </row>
    <row r="29" spans="1:22" s="106" customFormat="1" ht="17.25" customHeight="1" x14ac:dyDescent="0.25">
      <c r="A29" s="100" t="s">
        <v>37</v>
      </c>
      <c r="B29" s="385" t="s">
        <v>277</v>
      </c>
      <c r="C29" s="388" t="s">
        <v>481</v>
      </c>
      <c r="D29" s="101">
        <v>0.9</v>
      </c>
      <c r="E29" s="186"/>
      <c r="F29" s="186"/>
      <c r="G29" s="186"/>
      <c r="H29" s="186"/>
      <c r="I29" s="186"/>
      <c r="J29" s="186"/>
      <c r="K29" s="186">
        <v>0.02</v>
      </c>
      <c r="L29" s="186"/>
      <c r="M29" s="186"/>
      <c r="N29" s="186"/>
      <c r="O29" s="186"/>
      <c r="P29" s="186"/>
      <c r="Q29" s="186"/>
      <c r="R29" s="186"/>
      <c r="S29" s="186"/>
      <c r="T29" s="103">
        <f t="shared" si="0"/>
        <v>0.02</v>
      </c>
      <c r="U29" s="104">
        <f t="shared" si="1"/>
        <v>0.92</v>
      </c>
      <c r="V29" s="105">
        <f t="shared" si="3"/>
        <v>50</v>
      </c>
    </row>
    <row r="30" spans="1:22" s="106" customFormat="1" ht="17.25" customHeight="1" x14ac:dyDescent="0.25">
      <c r="A30" s="100" t="s">
        <v>38</v>
      </c>
      <c r="B30" s="385" t="s">
        <v>275</v>
      </c>
      <c r="C30" s="388" t="s">
        <v>479</v>
      </c>
      <c r="D30" s="101">
        <v>0.9</v>
      </c>
      <c r="E30" s="186"/>
      <c r="F30" s="186"/>
      <c r="G30" s="186"/>
      <c r="H30" s="186"/>
      <c r="I30" s="186"/>
      <c r="J30" s="186"/>
      <c r="K30" s="186">
        <v>0.02</v>
      </c>
      <c r="L30" s="186"/>
      <c r="M30" s="186"/>
      <c r="N30" s="186"/>
      <c r="O30" s="186"/>
      <c r="P30" s="186">
        <v>0.01</v>
      </c>
      <c r="Q30" s="186">
        <v>0.01</v>
      </c>
      <c r="R30" s="186">
        <v>0.01</v>
      </c>
      <c r="S30" s="186">
        <v>0.01</v>
      </c>
      <c r="T30" s="103">
        <f t="shared" si="0"/>
        <v>0.06</v>
      </c>
      <c r="U30" s="104">
        <f t="shared" si="1"/>
        <v>0.96</v>
      </c>
      <c r="V30" s="105">
        <f t="shared" si="3"/>
        <v>60</v>
      </c>
    </row>
    <row r="31" spans="1:22" s="106" customFormat="1" ht="17.25" customHeight="1" x14ac:dyDescent="0.25">
      <c r="A31" s="100" t="s">
        <v>39</v>
      </c>
      <c r="B31" s="385" t="s">
        <v>276</v>
      </c>
      <c r="C31" s="388" t="s">
        <v>480</v>
      </c>
      <c r="D31" s="101">
        <v>0.9</v>
      </c>
      <c r="E31" s="186"/>
      <c r="F31" s="186"/>
      <c r="G31" s="186"/>
      <c r="H31" s="186"/>
      <c r="I31" s="186"/>
      <c r="J31" s="186"/>
      <c r="K31" s="186">
        <v>0.02</v>
      </c>
      <c r="L31" s="186"/>
      <c r="M31" s="186"/>
      <c r="N31" s="186"/>
      <c r="O31" s="186"/>
      <c r="P31" s="186">
        <v>0.01</v>
      </c>
      <c r="Q31" s="186">
        <v>0.01</v>
      </c>
      <c r="R31" s="186">
        <v>0.01</v>
      </c>
      <c r="S31" s="186">
        <v>0.01</v>
      </c>
      <c r="T31" s="103">
        <f t="shared" si="0"/>
        <v>0.06</v>
      </c>
      <c r="U31" s="104">
        <f t="shared" si="1"/>
        <v>0.96</v>
      </c>
      <c r="V31" s="105">
        <f t="shared" si="3"/>
        <v>60</v>
      </c>
    </row>
    <row r="32" spans="1:22" s="106" customFormat="1" ht="17.25" customHeight="1" x14ac:dyDescent="0.25">
      <c r="A32" s="100" t="s">
        <v>40</v>
      </c>
      <c r="B32" s="385" t="s">
        <v>281</v>
      </c>
      <c r="C32" s="388" t="s">
        <v>485</v>
      </c>
      <c r="D32" s="101">
        <v>0.9</v>
      </c>
      <c r="E32" s="186"/>
      <c r="F32" s="186"/>
      <c r="G32" s="186"/>
      <c r="H32" s="186"/>
      <c r="I32" s="186"/>
      <c r="J32" s="186"/>
      <c r="K32" s="186">
        <v>0.02</v>
      </c>
      <c r="L32" s="186"/>
      <c r="M32" s="186"/>
      <c r="N32" s="186"/>
      <c r="O32" s="186"/>
      <c r="P32" s="186">
        <v>0.01</v>
      </c>
      <c r="Q32" s="186">
        <v>0.01</v>
      </c>
      <c r="R32" s="186">
        <v>0.01</v>
      </c>
      <c r="S32" s="186">
        <v>0.01</v>
      </c>
      <c r="T32" s="103">
        <f t="shared" si="0"/>
        <v>0.06</v>
      </c>
      <c r="U32" s="104">
        <f t="shared" si="1"/>
        <v>0.96</v>
      </c>
      <c r="V32" s="105">
        <f t="shared" si="3"/>
        <v>60</v>
      </c>
    </row>
    <row r="33" spans="1:22" s="106" customFormat="1" ht="17.25" customHeight="1" x14ac:dyDescent="0.25">
      <c r="A33" s="100" t="s">
        <v>41</v>
      </c>
      <c r="B33" s="385" t="s">
        <v>789</v>
      </c>
      <c r="C33" s="388" t="s">
        <v>486</v>
      </c>
      <c r="D33" s="101">
        <v>0.9</v>
      </c>
      <c r="E33" s="186"/>
      <c r="F33" s="186"/>
      <c r="G33" s="186"/>
      <c r="H33" s="186"/>
      <c r="I33" s="186"/>
      <c r="J33" s="186"/>
      <c r="K33" s="186">
        <v>0.02</v>
      </c>
      <c r="L33" s="186"/>
      <c r="M33" s="186"/>
      <c r="N33" s="186"/>
      <c r="O33" s="186"/>
      <c r="P33" s="186"/>
      <c r="Q33" s="186"/>
      <c r="R33" s="186"/>
      <c r="S33" s="186"/>
      <c r="T33" s="103">
        <f t="shared" si="0"/>
        <v>0.02</v>
      </c>
      <c r="U33" s="104">
        <f t="shared" si="1"/>
        <v>0.92</v>
      </c>
      <c r="V33" s="105">
        <f t="shared" si="3"/>
        <v>50</v>
      </c>
    </row>
    <row r="34" spans="1:22" ht="39.75" customHeight="1" x14ac:dyDescent="0.25">
      <c r="A34" s="552" t="s">
        <v>541</v>
      </c>
      <c r="B34" s="552"/>
      <c r="C34" s="552"/>
      <c r="D34" s="552"/>
      <c r="E34" s="552"/>
      <c r="F34" s="552"/>
      <c r="G34" s="552"/>
      <c r="H34" s="552"/>
      <c r="I34" s="552"/>
      <c r="J34" s="552"/>
      <c r="K34" s="552"/>
      <c r="L34" s="552"/>
      <c r="M34" s="552"/>
      <c r="N34" s="552"/>
      <c r="O34" s="552"/>
      <c r="P34" s="552"/>
      <c r="Q34" s="552"/>
      <c r="R34" s="552"/>
      <c r="S34" s="552"/>
      <c r="T34" s="552"/>
      <c r="U34" s="552"/>
      <c r="V34" s="552"/>
    </row>
    <row r="37" spans="1:22" s="390" customFormat="1" ht="29.25" customHeight="1" x14ac:dyDescent="0.35">
      <c r="A37" s="603" t="s">
        <v>5</v>
      </c>
      <c r="B37" s="603"/>
      <c r="C37" s="603"/>
      <c r="D37" s="603"/>
      <c r="E37" s="603"/>
      <c r="F37" s="603"/>
      <c r="G37" s="603"/>
      <c r="H37" s="603"/>
      <c r="I37" s="603"/>
      <c r="J37" s="603"/>
      <c r="K37" s="603"/>
      <c r="L37" s="603"/>
      <c r="M37" s="603"/>
      <c r="N37" s="603"/>
      <c r="O37" s="603"/>
      <c r="P37" s="603"/>
      <c r="Q37" s="603"/>
      <c r="R37" s="603"/>
      <c r="S37" s="603"/>
      <c r="T37" s="603"/>
      <c r="U37" s="603"/>
      <c r="V37" s="603"/>
    </row>
    <row r="39" spans="1:22" ht="112.5" customHeight="1" x14ac:dyDescent="0.25">
      <c r="A39" s="202" t="s">
        <v>6</v>
      </c>
      <c r="B39" s="483" t="s">
        <v>7</v>
      </c>
      <c r="C39" s="483"/>
      <c r="D39" s="483"/>
      <c r="E39" s="483"/>
      <c r="F39" s="483"/>
      <c r="G39" s="483"/>
      <c r="H39" s="483" t="s">
        <v>8</v>
      </c>
      <c r="I39" s="483"/>
      <c r="J39" s="483"/>
      <c r="K39" s="554" t="s">
        <v>9</v>
      </c>
      <c r="L39" s="555"/>
      <c r="M39" s="555"/>
      <c r="N39" s="556"/>
      <c r="O39" s="209" t="s">
        <v>10</v>
      </c>
      <c r="P39" s="209" t="s">
        <v>11</v>
      </c>
      <c r="Q39" s="206" t="s">
        <v>219</v>
      </c>
      <c r="R39" s="554" t="s">
        <v>12</v>
      </c>
      <c r="S39" s="555"/>
      <c r="T39" s="555"/>
      <c r="U39" s="555"/>
      <c r="V39" s="556"/>
    </row>
    <row r="40" spans="1:22" ht="24.75" customHeight="1" x14ac:dyDescent="0.25">
      <c r="A40" s="4">
        <v>1</v>
      </c>
      <c r="B40" s="602" t="s">
        <v>617</v>
      </c>
      <c r="C40" s="602"/>
      <c r="D40" s="602"/>
      <c r="E40" s="602"/>
      <c r="F40" s="602"/>
      <c r="G40" s="602"/>
      <c r="H40" s="592"/>
      <c r="I40" s="592"/>
      <c r="J40" s="592"/>
      <c r="K40" s="526"/>
      <c r="L40" s="527"/>
      <c r="M40" s="527"/>
      <c r="N40" s="528"/>
      <c r="O40" s="209">
        <v>2</v>
      </c>
      <c r="P40" s="206"/>
      <c r="Q40" s="170">
        <v>0.01</v>
      </c>
      <c r="R40" s="206"/>
      <c r="S40" s="207"/>
      <c r="T40" s="207"/>
      <c r="U40" s="207"/>
      <c r="V40" s="208"/>
    </row>
    <row r="41" spans="1:22" ht="24.75" customHeight="1" x14ac:dyDescent="0.25">
      <c r="A41" s="4">
        <v>2</v>
      </c>
      <c r="B41" s="602" t="s">
        <v>620</v>
      </c>
      <c r="C41" s="602"/>
      <c r="D41" s="602"/>
      <c r="E41" s="602"/>
      <c r="F41" s="602"/>
      <c r="G41" s="602"/>
      <c r="H41" s="592"/>
      <c r="I41" s="592"/>
      <c r="J41" s="592"/>
      <c r="K41" s="526"/>
      <c r="L41" s="527"/>
      <c r="M41" s="527"/>
      <c r="N41" s="528"/>
      <c r="O41" s="209">
        <v>3</v>
      </c>
      <c r="P41" s="206"/>
      <c r="Q41" s="170">
        <v>0.01</v>
      </c>
      <c r="R41" s="206"/>
      <c r="S41" s="207"/>
      <c r="T41" s="207"/>
      <c r="U41" s="207"/>
      <c r="V41" s="208"/>
    </row>
    <row r="42" spans="1:22" ht="42.75" hidden="1" customHeight="1" x14ac:dyDescent="0.25">
      <c r="A42" s="4">
        <v>3</v>
      </c>
      <c r="B42" s="602" t="s">
        <v>624</v>
      </c>
      <c r="C42" s="602"/>
      <c r="D42" s="602"/>
      <c r="E42" s="602"/>
      <c r="F42" s="602"/>
      <c r="G42" s="602"/>
      <c r="H42" s="592"/>
      <c r="I42" s="592"/>
      <c r="J42" s="592"/>
      <c r="K42" s="526"/>
      <c r="L42" s="527"/>
      <c r="M42" s="527"/>
      <c r="N42" s="528"/>
      <c r="O42" s="209"/>
      <c r="P42" s="206"/>
      <c r="Q42" s="254">
        <v>0.02</v>
      </c>
      <c r="R42" s="206"/>
      <c r="S42" s="207"/>
      <c r="T42" s="207"/>
      <c r="U42" s="207"/>
      <c r="V42" s="208"/>
    </row>
    <row r="43" spans="1:22" ht="26.25" hidden="1" customHeight="1" x14ac:dyDescent="0.25">
      <c r="A43" s="4">
        <v>4</v>
      </c>
      <c r="B43" s="602" t="s">
        <v>625</v>
      </c>
      <c r="C43" s="602"/>
      <c r="D43" s="602"/>
      <c r="E43" s="602"/>
      <c r="F43" s="602"/>
      <c r="G43" s="602"/>
      <c r="H43" s="592"/>
      <c r="I43" s="592"/>
      <c r="J43" s="592"/>
      <c r="K43" s="526"/>
      <c r="L43" s="527"/>
      <c r="M43" s="527"/>
      <c r="N43" s="528"/>
      <c r="O43" s="209"/>
      <c r="P43" s="206"/>
      <c r="Q43" s="206"/>
      <c r="R43" s="206"/>
      <c r="S43" s="207"/>
      <c r="T43" s="207"/>
      <c r="U43" s="207"/>
      <c r="V43" s="208"/>
    </row>
    <row r="44" spans="1:22" ht="26.25" hidden="1" customHeight="1" x14ac:dyDescent="0.25">
      <c r="A44" s="4">
        <v>5</v>
      </c>
      <c r="B44" s="602" t="s">
        <v>626</v>
      </c>
      <c r="C44" s="602"/>
      <c r="D44" s="602"/>
      <c r="E44" s="602"/>
      <c r="F44" s="602"/>
      <c r="G44" s="602"/>
      <c r="H44" s="592"/>
      <c r="I44" s="592"/>
      <c r="J44" s="592"/>
      <c r="K44" s="526"/>
      <c r="L44" s="527"/>
      <c r="M44" s="527"/>
      <c r="N44" s="528"/>
      <c r="O44" s="209"/>
      <c r="P44" s="206"/>
      <c r="Q44" s="254">
        <v>0.01</v>
      </c>
      <c r="R44" s="206"/>
      <c r="S44" s="207"/>
      <c r="T44" s="207"/>
      <c r="U44" s="207"/>
      <c r="V44" s="208"/>
    </row>
    <row r="45" spans="1:22" ht="26.25" hidden="1" customHeight="1" x14ac:dyDescent="0.25">
      <c r="A45" s="4">
        <v>6</v>
      </c>
      <c r="B45" s="602" t="s">
        <v>627</v>
      </c>
      <c r="C45" s="602"/>
      <c r="D45" s="602"/>
      <c r="E45" s="602"/>
      <c r="F45" s="602"/>
      <c r="G45" s="602"/>
      <c r="H45" s="592"/>
      <c r="I45" s="592"/>
      <c r="J45" s="592"/>
      <c r="K45" s="526"/>
      <c r="L45" s="527"/>
      <c r="M45" s="527"/>
      <c r="N45" s="528"/>
      <c r="O45" s="209"/>
      <c r="P45" s="206"/>
      <c r="Q45" s="206" t="s">
        <v>628</v>
      </c>
      <c r="R45" s="206"/>
      <c r="S45" s="207"/>
      <c r="T45" s="207"/>
      <c r="U45" s="207"/>
      <c r="V45" s="208"/>
    </row>
    <row r="46" spans="1:22" ht="26.25" hidden="1" customHeight="1" x14ac:dyDescent="0.25">
      <c r="A46" s="4">
        <v>7</v>
      </c>
      <c r="B46" s="602" t="s">
        <v>629</v>
      </c>
      <c r="C46" s="602"/>
      <c r="D46" s="602"/>
      <c r="E46" s="602"/>
      <c r="F46" s="602"/>
      <c r="G46" s="602"/>
      <c r="H46" s="592"/>
      <c r="I46" s="592"/>
      <c r="J46" s="592"/>
      <c r="K46" s="526"/>
      <c r="L46" s="527"/>
      <c r="M46" s="527"/>
      <c r="N46" s="528"/>
      <c r="O46" s="209"/>
      <c r="P46" s="206"/>
      <c r="Q46" s="255">
        <v>2.5000000000000001E-2</v>
      </c>
      <c r="R46" s="206"/>
      <c r="S46" s="207"/>
      <c r="T46" s="207"/>
      <c r="U46" s="207"/>
      <c r="V46" s="208"/>
    </row>
    <row r="47" spans="1:22" ht="26.25" hidden="1" customHeight="1" x14ac:dyDescent="0.25">
      <c r="A47" s="4">
        <v>8</v>
      </c>
      <c r="B47" s="602" t="s">
        <v>630</v>
      </c>
      <c r="C47" s="602"/>
      <c r="D47" s="602"/>
      <c r="E47" s="602"/>
      <c r="F47" s="602"/>
      <c r="G47" s="602"/>
      <c r="H47" s="592"/>
      <c r="I47" s="592"/>
      <c r="J47" s="592"/>
      <c r="K47" s="526"/>
      <c r="L47" s="527"/>
      <c r="M47" s="527"/>
      <c r="N47" s="528"/>
      <c r="O47" s="209"/>
      <c r="P47" s="206"/>
      <c r="Q47" s="255">
        <v>3.5000000000000003E-2</v>
      </c>
      <c r="R47" s="206"/>
      <c r="S47" s="207"/>
      <c r="T47" s="207"/>
      <c r="U47" s="207"/>
      <c r="V47" s="208"/>
    </row>
    <row r="48" spans="1:22" ht="26.25" hidden="1" customHeight="1" x14ac:dyDescent="0.25">
      <c r="A48" s="4">
        <v>9</v>
      </c>
      <c r="B48" s="602" t="s">
        <v>631</v>
      </c>
      <c r="C48" s="602"/>
      <c r="D48" s="602"/>
      <c r="E48" s="602"/>
      <c r="F48" s="602"/>
      <c r="G48" s="602"/>
      <c r="H48" s="592"/>
      <c r="I48" s="592"/>
      <c r="J48" s="592"/>
      <c r="K48" s="526"/>
      <c r="L48" s="527"/>
      <c r="M48" s="527"/>
      <c r="N48" s="528"/>
      <c r="O48" s="209"/>
      <c r="P48" s="206"/>
      <c r="Q48" s="170">
        <v>0.05</v>
      </c>
      <c r="R48" s="206"/>
      <c r="S48" s="207"/>
      <c r="T48" s="207"/>
      <c r="U48" s="207"/>
      <c r="V48" s="208"/>
    </row>
    <row r="49" spans="1:22" ht="55.5" hidden="1" customHeight="1" x14ac:dyDescent="0.25">
      <c r="A49" s="4">
        <v>10</v>
      </c>
      <c r="B49" s="602" t="s">
        <v>632</v>
      </c>
      <c r="C49" s="602"/>
      <c r="D49" s="602"/>
      <c r="E49" s="602"/>
      <c r="F49" s="602"/>
      <c r="G49" s="602"/>
      <c r="H49" s="592"/>
      <c r="I49" s="592"/>
      <c r="J49" s="592"/>
      <c r="K49" s="526"/>
      <c r="L49" s="527"/>
      <c r="M49" s="527"/>
      <c r="N49" s="528"/>
      <c r="O49" s="209"/>
      <c r="P49" s="111"/>
      <c r="Q49" s="256">
        <v>0.02</v>
      </c>
      <c r="R49" s="554"/>
      <c r="S49" s="555"/>
      <c r="T49" s="555"/>
      <c r="U49" s="555"/>
      <c r="V49" s="556"/>
    </row>
    <row r="50" spans="1:22" ht="26.25" hidden="1" customHeight="1" x14ac:dyDescent="0.25">
      <c r="A50" s="4">
        <v>11</v>
      </c>
      <c r="B50" s="602" t="s">
        <v>633</v>
      </c>
      <c r="C50" s="602"/>
      <c r="D50" s="602"/>
      <c r="E50" s="602"/>
      <c r="F50" s="602"/>
      <c r="G50" s="602"/>
      <c r="H50" s="592"/>
      <c r="I50" s="592"/>
      <c r="J50" s="592"/>
      <c r="K50" s="526"/>
      <c r="L50" s="527"/>
      <c r="M50" s="527"/>
      <c r="N50" s="528"/>
      <c r="O50" s="209"/>
      <c r="P50" s="111"/>
      <c r="Q50" s="254">
        <v>0.02</v>
      </c>
      <c r="R50" s="554"/>
      <c r="S50" s="555"/>
      <c r="T50" s="555"/>
      <c r="U50" s="555"/>
      <c r="V50" s="556"/>
    </row>
    <row r="51" spans="1:22" ht="76.5" customHeight="1" x14ac:dyDescent="0.25">
      <c r="A51" s="4">
        <v>12</v>
      </c>
      <c r="B51" s="602" t="s">
        <v>634</v>
      </c>
      <c r="C51" s="602"/>
      <c r="D51" s="602"/>
      <c r="E51" s="602"/>
      <c r="F51" s="602"/>
      <c r="G51" s="602"/>
      <c r="H51" s="592"/>
      <c r="I51" s="592"/>
      <c r="J51" s="592"/>
      <c r="K51" s="526"/>
      <c r="L51" s="527"/>
      <c r="M51" s="527"/>
      <c r="N51" s="528"/>
      <c r="O51" s="209">
        <v>26</v>
      </c>
      <c r="P51" s="111"/>
      <c r="Q51" s="254">
        <v>0.02</v>
      </c>
      <c r="R51" s="554"/>
      <c r="S51" s="555"/>
      <c r="T51" s="555"/>
      <c r="U51" s="555"/>
      <c r="V51" s="556"/>
    </row>
    <row r="52" spans="1:22" ht="45" hidden="1" customHeight="1" x14ac:dyDescent="0.25">
      <c r="A52" s="4">
        <v>13</v>
      </c>
      <c r="B52" s="602" t="s">
        <v>636</v>
      </c>
      <c r="C52" s="602"/>
      <c r="D52" s="602"/>
      <c r="E52" s="602"/>
      <c r="F52" s="602"/>
      <c r="G52" s="602"/>
      <c r="H52" s="592"/>
      <c r="I52" s="592"/>
      <c r="J52" s="592"/>
      <c r="K52" s="526"/>
      <c r="L52" s="527"/>
      <c r="M52" s="527"/>
      <c r="N52" s="528"/>
      <c r="O52" s="209"/>
      <c r="P52" s="111"/>
      <c r="Q52" s="254">
        <v>0.02</v>
      </c>
      <c r="R52" s="554"/>
      <c r="S52" s="555"/>
      <c r="T52" s="555"/>
      <c r="U52" s="555"/>
      <c r="V52" s="556"/>
    </row>
    <row r="53" spans="1:22" ht="27.75" hidden="1" customHeight="1" x14ac:dyDescent="0.25">
      <c r="A53" s="4">
        <v>14</v>
      </c>
      <c r="B53" s="602" t="s">
        <v>637</v>
      </c>
      <c r="C53" s="602"/>
      <c r="D53" s="602"/>
      <c r="E53" s="602"/>
      <c r="F53" s="602"/>
      <c r="G53" s="602"/>
      <c r="H53" s="592"/>
      <c r="I53" s="592"/>
      <c r="J53" s="592"/>
      <c r="K53" s="526"/>
      <c r="L53" s="527"/>
      <c r="M53" s="527"/>
      <c r="N53" s="528"/>
      <c r="O53" s="209"/>
      <c r="P53" s="111"/>
      <c r="Q53" s="254">
        <v>0.02</v>
      </c>
      <c r="R53" s="554"/>
      <c r="S53" s="555"/>
      <c r="T53" s="555"/>
      <c r="U53" s="555"/>
      <c r="V53" s="556"/>
    </row>
    <row r="54" spans="1:22" ht="39.75" customHeight="1" x14ac:dyDescent="0.25">
      <c r="A54" s="4">
        <v>15</v>
      </c>
      <c r="B54" s="602" t="s">
        <v>639</v>
      </c>
      <c r="C54" s="602"/>
      <c r="D54" s="602"/>
      <c r="E54" s="602"/>
      <c r="F54" s="602"/>
      <c r="G54" s="602"/>
      <c r="H54" s="592"/>
      <c r="I54" s="592"/>
      <c r="J54" s="592"/>
      <c r="K54" s="526"/>
      <c r="L54" s="527"/>
      <c r="M54" s="527"/>
      <c r="N54" s="528"/>
      <c r="O54" s="209">
        <v>2</v>
      </c>
      <c r="P54" s="111"/>
      <c r="Q54" s="254">
        <v>0.02</v>
      </c>
      <c r="R54" s="554"/>
      <c r="S54" s="555"/>
      <c r="T54" s="555"/>
      <c r="U54" s="555"/>
      <c r="V54" s="556"/>
    </row>
    <row r="55" spans="1:22" ht="27.75" customHeight="1" x14ac:dyDescent="0.25">
      <c r="A55" s="4">
        <v>16</v>
      </c>
      <c r="B55" s="591" t="s">
        <v>790</v>
      </c>
      <c r="C55" s="591"/>
      <c r="D55" s="591"/>
      <c r="E55" s="591"/>
      <c r="F55" s="591"/>
      <c r="G55" s="591"/>
      <c r="H55" s="592"/>
      <c r="I55" s="592"/>
      <c r="J55" s="592"/>
      <c r="K55" s="526"/>
      <c r="L55" s="527"/>
      <c r="M55" s="527"/>
      <c r="N55" s="528"/>
      <c r="O55" s="209">
        <v>6</v>
      </c>
      <c r="P55" s="111"/>
      <c r="Q55" s="112">
        <v>0.02</v>
      </c>
      <c r="R55" s="593" t="s">
        <v>766</v>
      </c>
      <c r="S55" s="594"/>
      <c r="T55" s="594"/>
      <c r="U55" s="594"/>
      <c r="V55" s="595"/>
    </row>
    <row r="56" spans="1:22" ht="32.25" customHeight="1" x14ac:dyDescent="0.25">
      <c r="A56" s="4">
        <v>17</v>
      </c>
      <c r="B56" s="591" t="s">
        <v>791</v>
      </c>
      <c r="C56" s="591"/>
      <c r="D56" s="591"/>
      <c r="E56" s="591"/>
      <c r="F56" s="591"/>
      <c r="G56" s="591"/>
      <c r="H56" s="592"/>
      <c r="I56" s="592"/>
      <c r="J56" s="592"/>
      <c r="K56" s="526"/>
      <c r="L56" s="527"/>
      <c r="M56" s="527"/>
      <c r="N56" s="528"/>
      <c r="O56" s="209">
        <v>14</v>
      </c>
      <c r="P56" s="111"/>
      <c r="Q56" s="112">
        <v>0.02</v>
      </c>
      <c r="R56" s="596"/>
      <c r="S56" s="597"/>
      <c r="T56" s="597"/>
      <c r="U56" s="597"/>
      <c r="V56" s="598"/>
    </row>
    <row r="57" spans="1:22" ht="27.75" customHeight="1" x14ac:dyDescent="0.25">
      <c r="A57" s="4">
        <v>18</v>
      </c>
      <c r="B57" s="591" t="s">
        <v>792</v>
      </c>
      <c r="C57" s="591"/>
      <c r="D57" s="591"/>
      <c r="E57" s="591"/>
      <c r="F57" s="591"/>
      <c r="G57" s="591"/>
      <c r="H57" s="592"/>
      <c r="I57" s="592"/>
      <c r="J57" s="592"/>
      <c r="K57" s="526"/>
      <c r="L57" s="527"/>
      <c r="M57" s="527"/>
      <c r="N57" s="528"/>
      <c r="O57" s="209">
        <v>14</v>
      </c>
      <c r="P57" s="111"/>
      <c r="Q57" s="112">
        <v>0.01</v>
      </c>
      <c r="R57" s="596"/>
      <c r="S57" s="597"/>
      <c r="T57" s="597"/>
      <c r="U57" s="597"/>
      <c r="V57" s="598"/>
    </row>
    <row r="58" spans="1:22" ht="45" customHeight="1" x14ac:dyDescent="0.25">
      <c r="A58" s="4">
        <v>19</v>
      </c>
      <c r="B58" s="591" t="s">
        <v>793</v>
      </c>
      <c r="C58" s="591"/>
      <c r="D58" s="591"/>
      <c r="E58" s="591"/>
      <c r="F58" s="591"/>
      <c r="G58" s="591"/>
      <c r="H58" s="592"/>
      <c r="I58" s="592"/>
      <c r="J58" s="592"/>
      <c r="K58" s="526"/>
      <c r="L58" s="527"/>
      <c r="M58" s="527"/>
      <c r="N58" s="528"/>
      <c r="O58" s="209">
        <v>15</v>
      </c>
      <c r="P58" s="111"/>
      <c r="Q58" s="112">
        <v>0.01</v>
      </c>
      <c r="R58" s="596"/>
      <c r="S58" s="597"/>
      <c r="T58" s="597"/>
      <c r="U58" s="597"/>
      <c r="V58" s="598"/>
    </row>
    <row r="59" spans="1:22" ht="41.25" customHeight="1" x14ac:dyDescent="0.25">
      <c r="A59" s="4">
        <v>20</v>
      </c>
      <c r="B59" s="591" t="s">
        <v>794</v>
      </c>
      <c r="C59" s="591"/>
      <c r="D59" s="591"/>
      <c r="E59" s="591"/>
      <c r="F59" s="591"/>
      <c r="G59" s="591"/>
      <c r="H59" s="592"/>
      <c r="I59" s="592"/>
      <c r="J59" s="592"/>
      <c r="K59" s="526"/>
      <c r="L59" s="527"/>
      <c r="M59" s="527"/>
      <c r="N59" s="528"/>
      <c r="O59" s="209">
        <v>15</v>
      </c>
      <c r="P59" s="111"/>
      <c r="Q59" s="112">
        <v>0.01</v>
      </c>
      <c r="R59" s="599"/>
      <c r="S59" s="600"/>
      <c r="T59" s="600"/>
      <c r="U59" s="600"/>
      <c r="V59" s="601"/>
    </row>
    <row r="60" spans="1:22" ht="16.5" x14ac:dyDescent="0.25">
      <c r="A60" s="29"/>
      <c r="B60" s="30"/>
      <c r="C60" s="30"/>
      <c r="D60" s="30"/>
      <c r="E60" s="30"/>
      <c r="F60" s="30"/>
      <c r="G60" s="30"/>
      <c r="H60" s="30"/>
      <c r="I60" s="30"/>
      <c r="J60" s="30"/>
      <c r="K60" s="113"/>
      <c r="L60" s="114"/>
      <c r="M60" s="114"/>
      <c r="N60" s="114"/>
      <c r="O60" s="114"/>
      <c r="P60" s="114"/>
      <c r="Q60" s="114"/>
      <c r="R60" s="114"/>
      <c r="S60" s="114"/>
      <c r="T60" s="115"/>
      <c r="U60" s="115"/>
      <c r="V60" s="115"/>
    </row>
    <row r="61" spans="1:22" ht="15.75" x14ac:dyDescent="0.25">
      <c r="L61" s="532" t="s">
        <v>795</v>
      </c>
      <c r="M61" s="532"/>
      <c r="N61" s="532"/>
      <c r="O61" s="532"/>
      <c r="P61" s="532"/>
      <c r="Q61" s="532"/>
      <c r="R61" s="532"/>
      <c r="S61" s="532"/>
      <c r="T61" s="532"/>
      <c r="U61" s="532"/>
      <c r="V61" s="532"/>
    </row>
    <row r="62" spans="1:22" ht="15.75" x14ac:dyDescent="0.25">
      <c r="L62" s="523" t="s">
        <v>14</v>
      </c>
      <c r="M62" s="523"/>
      <c r="N62" s="523"/>
      <c r="O62" s="523"/>
      <c r="P62" s="523"/>
      <c r="Q62" s="523"/>
      <c r="R62" s="523"/>
      <c r="S62" s="523"/>
      <c r="T62" s="523"/>
      <c r="U62" s="523"/>
      <c r="V62" s="523"/>
    </row>
    <row r="69" spans="12:22" ht="15.75" x14ac:dyDescent="0.25">
      <c r="L69" s="523" t="s">
        <v>261</v>
      </c>
      <c r="M69" s="523"/>
      <c r="N69" s="523"/>
      <c r="O69" s="523"/>
      <c r="P69" s="523"/>
      <c r="Q69" s="523"/>
      <c r="R69" s="523"/>
      <c r="S69" s="523"/>
      <c r="T69" s="523"/>
      <c r="U69" s="523"/>
      <c r="V69" s="523"/>
    </row>
  </sheetData>
  <mergeCells count="89">
    <mergeCell ref="B46:G46"/>
    <mergeCell ref="H46:J46"/>
    <mergeCell ref="K46:N46"/>
    <mergeCell ref="B47:G47"/>
    <mergeCell ref="B44:G44"/>
    <mergeCell ref="H44:J44"/>
    <mergeCell ref="K44:N44"/>
    <mergeCell ref="B45:G45"/>
    <mergeCell ref="H45:J45"/>
    <mergeCell ref="K45:N45"/>
    <mergeCell ref="B42:G42"/>
    <mergeCell ref="H42:J42"/>
    <mergeCell ref="K42:N42"/>
    <mergeCell ref="B43:G43"/>
    <mergeCell ref="H43:J43"/>
    <mergeCell ref="K43:N43"/>
    <mergeCell ref="B40:G40"/>
    <mergeCell ref="H40:J40"/>
    <mergeCell ref="K40:N40"/>
    <mergeCell ref="B41:G41"/>
    <mergeCell ref="H41:J41"/>
    <mergeCell ref="K41:N41"/>
    <mergeCell ref="A1:E1"/>
    <mergeCell ref="A3:V3"/>
    <mergeCell ref="A4:V4"/>
    <mergeCell ref="C5:C7"/>
    <mergeCell ref="E5:T5"/>
    <mergeCell ref="U5:U7"/>
    <mergeCell ref="V5:V7"/>
    <mergeCell ref="E6:N6"/>
    <mergeCell ref="O6:S6"/>
    <mergeCell ref="T6:T7"/>
    <mergeCell ref="A5:A7"/>
    <mergeCell ref="B5:B7"/>
    <mergeCell ref="D5:D7"/>
    <mergeCell ref="A34:V34"/>
    <mergeCell ref="A37:V37"/>
    <mergeCell ref="B39:G39"/>
    <mergeCell ref="H39:J39"/>
    <mergeCell ref="K39:N39"/>
    <mergeCell ref="R39:V39"/>
    <mergeCell ref="H47:J47"/>
    <mergeCell ref="K47:N47"/>
    <mergeCell ref="B48:G48"/>
    <mergeCell ref="H48:J48"/>
    <mergeCell ref="K48:N48"/>
    <mergeCell ref="B49:G49"/>
    <mergeCell ref="H49:J49"/>
    <mergeCell ref="K49:N49"/>
    <mergeCell ref="R49:V49"/>
    <mergeCell ref="B50:G50"/>
    <mergeCell ref="H50:J50"/>
    <mergeCell ref="K50:N50"/>
    <mergeCell ref="R50:V50"/>
    <mergeCell ref="B51:G51"/>
    <mergeCell ref="H51:J51"/>
    <mergeCell ref="K51:N51"/>
    <mergeCell ref="R51:V51"/>
    <mergeCell ref="B52:G52"/>
    <mergeCell ref="H52:J52"/>
    <mergeCell ref="K52:N52"/>
    <mergeCell ref="R52:V52"/>
    <mergeCell ref="R53:V53"/>
    <mergeCell ref="B54:G54"/>
    <mergeCell ref="H54:J54"/>
    <mergeCell ref="K54:N54"/>
    <mergeCell ref="R54:V54"/>
    <mergeCell ref="B59:G59"/>
    <mergeCell ref="H59:J59"/>
    <mergeCell ref="K59:N59"/>
    <mergeCell ref="B53:G53"/>
    <mergeCell ref="H53:J53"/>
    <mergeCell ref="K53:N53"/>
    <mergeCell ref="L61:V61"/>
    <mergeCell ref="L62:V62"/>
    <mergeCell ref="L69:V69"/>
    <mergeCell ref="B55:G55"/>
    <mergeCell ref="H55:J55"/>
    <mergeCell ref="K55:N55"/>
    <mergeCell ref="R55:V59"/>
    <mergeCell ref="B56:G56"/>
    <mergeCell ref="H56:J56"/>
    <mergeCell ref="K56:N56"/>
    <mergeCell ref="B57:G57"/>
    <mergeCell ref="H57:J57"/>
    <mergeCell ref="K57:N57"/>
    <mergeCell ref="B58:G58"/>
    <mergeCell ref="H58:J58"/>
    <mergeCell ref="K58:N5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W55"/>
  <sheetViews>
    <sheetView zoomScale="85" zoomScaleNormal="85" workbookViewId="0">
      <selection activeCell="W12" sqref="W12"/>
    </sheetView>
  </sheetViews>
  <sheetFormatPr defaultRowHeight="15" x14ac:dyDescent="0.25"/>
  <cols>
    <col min="1" max="1" width="5.28515625" style="95" customWidth="1"/>
    <col min="2" max="2" width="21.28515625" style="95" customWidth="1"/>
    <col min="3" max="3" width="13.7109375" style="95" customWidth="1"/>
    <col min="4" max="4" width="11.28515625" style="97" customWidth="1"/>
    <col min="5" max="5" width="5" style="95" customWidth="1"/>
    <col min="6" max="7" width="5.7109375" style="95" customWidth="1"/>
    <col min="8" max="8" width="4" style="95" customWidth="1"/>
    <col min="9" max="9" width="5" style="95" customWidth="1"/>
    <col min="10" max="10" width="4.42578125" style="95" customWidth="1"/>
    <col min="11" max="11" width="5.7109375" style="107" customWidth="1"/>
    <col min="12" max="12" width="4.140625" style="107" customWidth="1"/>
    <col min="13" max="13" width="4.42578125" style="107" customWidth="1"/>
    <col min="14" max="14" width="6.42578125" style="107" customWidth="1"/>
    <col min="15" max="15" width="5.7109375" style="107" customWidth="1"/>
    <col min="16" max="16" width="6.140625" style="107" customWidth="1"/>
    <col min="17" max="17" width="5.85546875" style="107" customWidth="1"/>
    <col min="18" max="18" width="5.7109375" style="107" customWidth="1"/>
    <col min="19" max="19" width="4.85546875" style="107" customWidth="1"/>
    <col min="20" max="20" width="7.28515625" style="95" customWidth="1"/>
    <col min="21" max="21" width="7.42578125" style="95" customWidth="1"/>
    <col min="22" max="22" width="6" style="95" customWidth="1"/>
    <col min="23" max="23" width="17.140625" style="286" customWidth="1"/>
    <col min="24" max="256" width="9.140625" style="95"/>
    <col min="257" max="257" width="5.28515625" style="95" customWidth="1"/>
    <col min="258" max="258" width="21.28515625" style="95" customWidth="1"/>
    <col min="259" max="259" width="13.7109375" style="95" customWidth="1"/>
    <col min="260" max="260" width="11.28515625" style="95" customWidth="1"/>
    <col min="261" max="261" width="5" style="95" customWidth="1"/>
    <col min="262" max="263" width="5.7109375" style="95" customWidth="1"/>
    <col min="264" max="264" width="4" style="95" customWidth="1"/>
    <col min="265" max="265" width="5" style="95" customWidth="1"/>
    <col min="266" max="266" width="4.42578125" style="95" customWidth="1"/>
    <col min="267" max="267" width="5.7109375" style="95" customWidth="1"/>
    <col min="268" max="268" width="4.140625" style="95" customWidth="1"/>
    <col min="269" max="269" width="4.42578125" style="95" customWidth="1"/>
    <col min="270" max="270" width="6.42578125" style="95" customWidth="1"/>
    <col min="271" max="271" width="5.7109375" style="95" customWidth="1"/>
    <col min="272" max="272" width="6.140625" style="95" customWidth="1"/>
    <col min="273" max="273" width="5.85546875" style="95" customWidth="1"/>
    <col min="274" max="274" width="5.7109375" style="95" customWidth="1"/>
    <col min="275" max="275" width="4.85546875" style="95" customWidth="1"/>
    <col min="276" max="276" width="7.28515625" style="95" customWidth="1"/>
    <col min="277" max="277" width="7.42578125" style="95" customWidth="1"/>
    <col min="278" max="278" width="6" style="95" customWidth="1"/>
    <col min="279" max="279" width="17.140625" style="95" customWidth="1"/>
    <col min="280" max="512" width="9.140625" style="95"/>
    <col min="513" max="513" width="5.28515625" style="95" customWidth="1"/>
    <col min="514" max="514" width="21.28515625" style="95" customWidth="1"/>
    <col min="515" max="515" width="13.7109375" style="95" customWidth="1"/>
    <col min="516" max="516" width="11.28515625" style="95" customWidth="1"/>
    <col min="517" max="517" width="5" style="95" customWidth="1"/>
    <col min="518" max="519" width="5.7109375" style="95" customWidth="1"/>
    <col min="520" max="520" width="4" style="95" customWidth="1"/>
    <col min="521" max="521" width="5" style="95" customWidth="1"/>
    <col min="522" max="522" width="4.42578125" style="95" customWidth="1"/>
    <col min="523" max="523" width="5.7109375" style="95" customWidth="1"/>
    <col min="524" max="524" width="4.140625" style="95" customWidth="1"/>
    <col min="525" max="525" width="4.42578125" style="95" customWidth="1"/>
    <col min="526" max="526" width="6.42578125" style="95" customWidth="1"/>
    <col min="527" max="527" width="5.7109375" style="95" customWidth="1"/>
    <col min="528" max="528" width="6.140625" style="95" customWidth="1"/>
    <col min="529" max="529" width="5.85546875" style="95" customWidth="1"/>
    <col min="530" max="530" width="5.7109375" style="95" customWidth="1"/>
    <col min="531" max="531" width="4.85546875" style="95" customWidth="1"/>
    <col min="532" max="532" width="7.28515625" style="95" customWidth="1"/>
    <col min="533" max="533" width="7.42578125" style="95" customWidth="1"/>
    <col min="534" max="534" width="6" style="95" customWidth="1"/>
    <col min="535" max="535" width="17.140625" style="95" customWidth="1"/>
    <col min="536" max="768" width="9.140625" style="95"/>
    <col min="769" max="769" width="5.28515625" style="95" customWidth="1"/>
    <col min="770" max="770" width="21.28515625" style="95" customWidth="1"/>
    <col min="771" max="771" width="13.7109375" style="95" customWidth="1"/>
    <col min="772" max="772" width="11.28515625" style="95" customWidth="1"/>
    <col min="773" max="773" width="5" style="95" customWidth="1"/>
    <col min="774" max="775" width="5.7109375" style="95" customWidth="1"/>
    <col min="776" max="776" width="4" style="95" customWidth="1"/>
    <col min="777" max="777" width="5" style="95" customWidth="1"/>
    <col min="778" max="778" width="4.42578125" style="95" customWidth="1"/>
    <col min="779" max="779" width="5.7109375" style="95" customWidth="1"/>
    <col min="780" max="780" width="4.140625" style="95" customWidth="1"/>
    <col min="781" max="781" width="4.42578125" style="95" customWidth="1"/>
    <col min="782" max="782" width="6.42578125" style="95" customWidth="1"/>
    <col min="783" max="783" width="5.7109375" style="95" customWidth="1"/>
    <col min="784" max="784" width="6.140625" style="95" customWidth="1"/>
    <col min="785" max="785" width="5.85546875" style="95" customWidth="1"/>
    <col min="786" max="786" width="5.7109375" style="95" customWidth="1"/>
    <col min="787" max="787" width="4.85546875" style="95" customWidth="1"/>
    <col min="788" max="788" width="7.28515625" style="95" customWidth="1"/>
    <col min="789" max="789" width="7.42578125" style="95" customWidth="1"/>
    <col min="790" max="790" width="6" style="95" customWidth="1"/>
    <col min="791" max="791" width="17.140625" style="95" customWidth="1"/>
    <col min="792" max="1024" width="9.140625" style="95"/>
    <col min="1025" max="1025" width="5.28515625" style="95" customWidth="1"/>
    <col min="1026" max="1026" width="21.28515625" style="95" customWidth="1"/>
    <col min="1027" max="1027" width="13.7109375" style="95" customWidth="1"/>
    <col min="1028" max="1028" width="11.28515625" style="95" customWidth="1"/>
    <col min="1029" max="1029" width="5" style="95" customWidth="1"/>
    <col min="1030" max="1031" width="5.7109375" style="95" customWidth="1"/>
    <col min="1032" max="1032" width="4" style="95" customWidth="1"/>
    <col min="1033" max="1033" width="5" style="95" customWidth="1"/>
    <col min="1034" max="1034" width="4.42578125" style="95" customWidth="1"/>
    <col min="1035" max="1035" width="5.7109375" style="95" customWidth="1"/>
    <col min="1036" max="1036" width="4.140625" style="95" customWidth="1"/>
    <col min="1037" max="1037" width="4.42578125" style="95" customWidth="1"/>
    <col min="1038" max="1038" width="6.42578125" style="95" customWidth="1"/>
    <col min="1039" max="1039" width="5.7109375" style="95" customWidth="1"/>
    <col min="1040" max="1040" width="6.140625" style="95" customWidth="1"/>
    <col min="1041" max="1041" width="5.85546875" style="95" customWidth="1"/>
    <col min="1042" max="1042" width="5.7109375" style="95" customWidth="1"/>
    <col min="1043" max="1043" width="4.85546875" style="95" customWidth="1"/>
    <col min="1044" max="1044" width="7.28515625" style="95" customWidth="1"/>
    <col min="1045" max="1045" width="7.42578125" style="95" customWidth="1"/>
    <col min="1046" max="1046" width="6" style="95" customWidth="1"/>
    <col min="1047" max="1047" width="17.140625" style="95" customWidth="1"/>
    <col min="1048" max="1280" width="9.140625" style="95"/>
    <col min="1281" max="1281" width="5.28515625" style="95" customWidth="1"/>
    <col min="1282" max="1282" width="21.28515625" style="95" customWidth="1"/>
    <col min="1283" max="1283" width="13.7109375" style="95" customWidth="1"/>
    <col min="1284" max="1284" width="11.28515625" style="95" customWidth="1"/>
    <col min="1285" max="1285" width="5" style="95" customWidth="1"/>
    <col min="1286" max="1287" width="5.7109375" style="95" customWidth="1"/>
    <col min="1288" max="1288" width="4" style="95" customWidth="1"/>
    <col min="1289" max="1289" width="5" style="95" customWidth="1"/>
    <col min="1290" max="1290" width="4.42578125" style="95" customWidth="1"/>
    <col min="1291" max="1291" width="5.7109375" style="95" customWidth="1"/>
    <col min="1292" max="1292" width="4.140625" style="95" customWidth="1"/>
    <col min="1293" max="1293" width="4.42578125" style="95" customWidth="1"/>
    <col min="1294" max="1294" width="6.42578125" style="95" customWidth="1"/>
    <col min="1295" max="1295" width="5.7109375" style="95" customWidth="1"/>
    <col min="1296" max="1296" width="6.140625" style="95" customWidth="1"/>
    <col min="1297" max="1297" width="5.85546875" style="95" customWidth="1"/>
    <col min="1298" max="1298" width="5.7109375" style="95" customWidth="1"/>
    <col min="1299" max="1299" width="4.85546875" style="95" customWidth="1"/>
    <col min="1300" max="1300" width="7.28515625" style="95" customWidth="1"/>
    <col min="1301" max="1301" width="7.42578125" style="95" customWidth="1"/>
    <col min="1302" max="1302" width="6" style="95" customWidth="1"/>
    <col min="1303" max="1303" width="17.140625" style="95" customWidth="1"/>
    <col min="1304" max="1536" width="9.140625" style="95"/>
    <col min="1537" max="1537" width="5.28515625" style="95" customWidth="1"/>
    <col min="1538" max="1538" width="21.28515625" style="95" customWidth="1"/>
    <col min="1539" max="1539" width="13.7109375" style="95" customWidth="1"/>
    <col min="1540" max="1540" width="11.28515625" style="95" customWidth="1"/>
    <col min="1541" max="1541" width="5" style="95" customWidth="1"/>
    <col min="1542" max="1543" width="5.7109375" style="95" customWidth="1"/>
    <col min="1544" max="1544" width="4" style="95" customWidth="1"/>
    <col min="1545" max="1545" width="5" style="95" customWidth="1"/>
    <col min="1546" max="1546" width="4.42578125" style="95" customWidth="1"/>
    <col min="1547" max="1547" width="5.7109375" style="95" customWidth="1"/>
    <col min="1548" max="1548" width="4.140625" style="95" customWidth="1"/>
    <col min="1549" max="1549" width="4.42578125" style="95" customWidth="1"/>
    <col min="1550" max="1550" width="6.42578125" style="95" customWidth="1"/>
    <col min="1551" max="1551" width="5.7109375" style="95" customWidth="1"/>
    <col min="1552" max="1552" width="6.140625" style="95" customWidth="1"/>
    <col min="1553" max="1553" width="5.85546875" style="95" customWidth="1"/>
    <col min="1554" max="1554" width="5.7109375" style="95" customWidth="1"/>
    <col min="1555" max="1555" width="4.85546875" style="95" customWidth="1"/>
    <col min="1556" max="1556" width="7.28515625" style="95" customWidth="1"/>
    <col min="1557" max="1557" width="7.42578125" style="95" customWidth="1"/>
    <col min="1558" max="1558" width="6" style="95" customWidth="1"/>
    <col min="1559" max="1559" width="17.140625" style="95" customWidth="1"/>
    <col min="1560" max="1792" width="9.140625" style="95"/>
    <col min="1793" max="1793" width="5.28515625" style="95" customWidth="1"/>
    <col min="1794" max="1794" width="21.28515625" style="95" customWidth="1"/>
    <col min="1795" max="1795" width="13.7109375" style="95" customWidth="1"/>
    <col min="1796" max="1796" width="11.28515625" style="95" customWidth="1"/>
    <col min="1797" max="1797" width="5" style="95" customWidth="1"/>
    <col min="1798" max="1799" width="5.7109375" style="95" customWidth="1"/>
    <col min="1800" max="1800" width="4" style="95" customWidth="1"/>
    <col min="1801" max="1801" width="5" style="95" customWidth="1"/>
    <col min="1802" max="1802" width="4.42578125" style="95" customWidth="1"/>
    <col min="1803" max="1803" width="5.7109375" style="95" customWidth="1"/>
    <col min="1804" max="1804" width="4.140625" style="95" customWidth="1"/>
    <col min="1805" max="1805" width="4.42578125" style="95" customWidth="1"/>
    <col min="1806" max="1806" width="6.42578125" style="95" customWidth="1"/>
    <col min="1807" max="1807" width="5.7109375" style="95" customWidth="1"/>
    <col min="1808" max="1808" width="6.140625" style="95" customWidth="1"/>
    <col min="1809" max="1809" width="5.85546875" style="95" customWidth="1"/>
    <col min="1810" max="1810" width="5.7109375" style="95" customWidth="1"/>
    <col min="1811" max="1811" width="4.85546875" style="95" customWidth="1"/>
    <col min="1812" max="1812" width="7.28515625" style="95" customWidth="1"/>
    <col min="1813" max="1813" width="7.42578125" style="95" customWidth="1"/>
    <col min="1814" max="1814" width="6" style="95" customWidth="1"/>
    <col min="1815" max="1815" width="17.140625" style="95" customWidth="1"/>
    <col min="1816" max="2048" width="9.140625" style="95"/>
    <col min="2049" max="2049" width="5.28515625" style="95" customWidth="1"/>
    <col min="2050" max="2050" width="21.28515625" style="95" customWidth="1"/>
    <col min="2051" max="2051" width="13.7109375" style="95" customWidth="1"/>
    <col min="2052" max="2052" width="11.28515625" style="95" customWidth="1"/>
    <col min="2053" max="2053" width="5" style="95" customWidth="1"/>
    <col min="2054" max="2055" width="5.7109375" style="95" customWidth="1"/>
    <col min="2056" max="2056" width="4" style="95" customWidth="1"/>
    <col min="2057" max="2057" width="5" style="95" customWidth="1"/>
    <col min="2058" max="2058" width="4.42578125" style="95" customWidth="1"/>
    <col min="2059" max="2059" width="5.7109375" style="95" customWidth="1"/>
    <col min="2060" max="2060" width="4.140625" style="95" customWidth="1"/>
    <col min="2061" max="2061" width="4.42578125" style="95" customWidth="1"/>
    <col min="2062" max="2062" width="6.42578125" style="95" customWidth="1"/>
    <col min="2063" max="2063" width="5.7109375" style="95" customWidth="1"/>
    <col min="2064" max="2064" width="6.140625" style="95" customWidth="1"/>
    <col min="2065" max="2065" width="5.85546875" style="95" customWidth="1"/>
    <col min="2066" max="2066" width="5.7109375" style="95" customWidth="1"/>
    <col min="2067" max="2067" width="4.85546875" style="95" customWidth="1"/>
    <col min="2068" max="2068" width="7.28515625" style="95" customWidth="1"/>
    <col min="2069" max="2069" width="7.42578125" style="95" customWidth="1"/>
    <col min="2070" max="2070" width="6" style="95" customWidth="1"/>
    <col min="2071" max="2071" width="17.140625" style="95" customWidth="1"/>
    <col min="2072" max="2304" width="9.140625" style="95"/>
    <col min="2305" max="2305" width="5.28515625" style="95" customWidth="1"/>
    <col min="2306" max="2306" width="21.28515625" style="95" customWidth="1"/>
    <col min="2307" max="2307" width="13.7109375" style="95" customWidth="1"/>
    <col min="2308" max="2308" width="11.28515625" style="95" customWidth="1"/>
    <col min="2309" max="2309" width="5" style="95" customWidth="1"/>
    <col min="2310" max="2311" width="5.7109375" style="95" customWidth="1"/>
    <col min="2312" max="2312" width="4" style="95" customWidth="1"/>
    <col min="2313" max="2313" width="5" style="95" customWidth="1"/>
    <col min="2314" max="2314" width="4.42578125" style="95" customWidth="1"/>
    <col min="2315" max="2315" width="5.7109375" style="95" customWidth="1"/>
    <col min="2316" max="2316" width="4.140625" style="95" customWidth="1"/>
    <col min="2317" max="2317" width="4.42578125" style="95" customWidth="1"/>
    <col min="2318" max="2318" width="6.42578125" style="95" customWidth="1"/>
    <col min="2319" max="2319" width="5.7109375" style="95" customWidth="1"/>
    <col min="2320" max="2320" width="6.140625" style="95" customWidth="1"/>
    <col min="2321" max="2321" width="5.85546875" style="95" customWidth="1"/>
    <col min="2322" max="2322" width="5.7109375" style="95" customWidth="1"/>
    <col min="2323" max="2323" width="4.85546875" style="95" customWidth="1"/>
    <col min="2324" max="2324" width="7.28515625" style="95" customWidth="1"/>
    <col min="2325" max="2325" width="7.42578125" style="95" customWidth="1"/>
    <col min="2326" max="2326" width="6" style="95" customWidth="1"/>
    <col min="2327" max="2327" width="17.140625" style="95" customWidth="1"/>
    <col min="2328" max="2560" width="9.140625" style="95"/>
    <col min="2561" max="2561" width="5.28515625" style="95" customWidth="1"/>
    <col min="2562" max="2562" width="21.28515625" style="95" customWidth="1"/>
    <col min="2563" max="2563" width="13.7109375" style="95" customWidth="1"/>
    <col min="2564" max="2564" width="11.28515625" style="95" customWidth="1"/>
    <col min="2565" max="2565" width="5" style="95" customWidth="1"/>
    <col min="2566" max="2567" width="5.7109375" style="95" customWidth="1"/>
    <col min="2568" max="2568" width="4" style="95" customWidth="1"/>
    <col min="2569" max="2569" width="5" style="95" customWidth="1"/>
    <col min="2570" max="2570" width="4.42578125" style="95" customWidth="1"/>
    <col min="2571" max="2571" width="5.7109375" style="95" customWidth="1"/>
    <col min="2572" max="2572" width="4.140625" style="95" customWidth="1"/>
    <col min="2573" max="2573" width="4.42578125" style="95" customWidth="1"/>
    <col min="2574" max="2574" width="6.42578125" style="95" customWidth="1"/>
    <col min="2575" max="2575" width="5.7109375" style="95" customWidth="1"/>
    <col min="2576" max="2576" width="6.140625" style="95" customWidth="1"/>
    <col min="2577" max="2577" width="5.85546875" style="95" customWidth="1"/>
    <col min="2578" max="2578" width="5.7109375" style="95" customWidth="1"/>
    <col min="2579" max="2579" width="4.85546875" style="95" customWidth="1"/>
    <col min="2580" max="2580" width="7.28515625" style="95" customWidth="1"/>
    <col min="2581" max="2581" width="7.42578125" style="95" customWidth="1"/>
    <col min="2582" max="2582" width="6" style="95" customWidth="1"/>
    <col min="2583" max="2583" width="17.140625" style="95" customWidth="1"/>
    <col min="2584" max="2816" width="9.140625" style="95"/>
    <col min="2817" max="2817" width="5.28515625" style="95" customWidth="1"/>
    <col min="2818" max="2818" width="21.28515625" style="95" customWidth="1"/>
    <col min="2819" max="2819" width="13.7109375" style="95" customWidth="1"/>
    <col min="2820" max="2820" width="11.28515625" style="95" customWidth="1"/>
    <col min="2821" max="2821" width="5" style="95" customWidth="1"/>
    <col min="2822" max="2823" width="5.7109375" style="95" customWidth="1"/>
    <col min="2824" max="2824" width="4" style="95" customWidth="1"/>
    <col min="2825" max="2825" width="5" style="95" customWidth="1"/>
    <col min="2826" max="2826" width="4.42578125" style="95" customWidth="1"/>
    <col min="2827" max="2827" width="5.7109375" style="95" customWidth="1"/>
    <col min="2828" max="2828" width="4.140625" style="95" customWidth="1"/>
    <col min="2829" max="2829" width="4.42578125" style="95" customWidth="1"/>
    <col min="2830" max="2830" width="6.42578125" style="95" customWidth="1"/>
    <col min="2831" max="2831" width="5.7109375" style="95" customWidth="1"/>
    <col min="2832" max="2832" width="6.140625" style="95" customWidth="1"/>
    <col min="2833" max="2833" width="5.85546875" style="95" customWidth="1"/>
    <col min="2834" max="2834" width="5.7109375" style="95" customWidth="1"/>
    <col min="2835" max="2835" width="4.85546875" style="95" customWidth="1"/>
    <col min="2836" max="2836" width="7.28515625" style="95" customWidth="1"/>
    <col min="2837" max="2837" width="7.42578125" style="95" customWidth="1"/>
    <col min="2838" max="2838" width="6" style="95" customWidth="1"/>
    <col min="2839" max="2839" width="17.140625" style="95" customWidth="1"/>
    <col min="2840" max="3072" width="9.140625" style="95"/>
    <col min="3073" max="3073" width="5.28515625" style="95" customWidth="1"/>
    <col min="3074" max="3074" width="21.28515625" style="95" customWidth="1"/>
    <col min="3075" max="3075" width="13.7109375" style="95" customWidth="1"/>
    <col min="3076" max="3076" width="11.28515625" style="95" customWidth="1"/>
    <col min="3077" max="3077" width="5" style="95" customWidth="1"/>
    <col min="3078" max="3079" width="5.7109375" style="95" customWidth="1"/>
    <col min="3080" max="3080" width="4" style="95" customWidth="1"/>
    <col min="3081" max="3081" width="5" style="95" customWidth="1"/>
    <col min="3082" max="3082" width="4.42578125" style="95" customWidth="1"/>
    <col min="3083" max="3083" width="5.7109375" style="95" customWidth="1"/>
    <col min="3084" max="3084" width="4.140625" style="95" customWidth="1"/>
    <col min="3085" max="3085" width="4.42578125" style="95" customWidth="1"/>
    <col min="3086" max="3086" width="6.42578125" style="95" customWidth="1"/>
    <col min="3087" max="3087" width="5.7109375" style="95" customWidth="1"/>
    <col min="3088" max="3088" width="6.140625" style="95" customWidth="1"/>
    <col min="3089" max="3089" width="5.85546875" style="95" customWidth="1"/>
    <col min="3090" max="3090" width="5.7109375" style="95" customWidth="1"/>
    <col min="3091" max="3091" width="4.85546875" style="95" customWidth="1"/>
    <col min="3092" max="3092" width="7.28515625" style="95" customWidth="1"/>
    <col min="3093" max="3093" width="7.42578125" style="95" customWidth="1"/>
    <col min="3094" max="3094" width="6" style="95" customWidth="1"/>
    <col min="3095" max="3095" width="17.140625" style="95" customWidth="1"/>
    <col min="3096" max="3328" width="9.140625" style="95"/>
    <col min="3329" max="3329" width="5.28515625" style="95" customWidth="1"/>
    <col min="3330" max="3330" width="21.28515625" style="95" customWidth="1"/>
    <col min="3331" max="3331" width="13.7109375" style="95" customWidth="1"/>
    <col min="3332" max="3332" width="11.28515625" style="95" customWidth="1"/>
    <col min="3333" max="3333" width="5" style="95" customWidth="1"/>
    <col min="3334" max="3335" width="5.7109375" style="95" customWidth="1"/>
    <col min="3336" max="3336" width="4" style="95" customWidth="1"/>
    <col min="3337" max="3337" width="5" style="95" customWidth="1"/>
    <col min="3338" max="3338" width="4.42578125" style="95" customWidth="1"/>
    <col min="3339" max="3339" width="5.7109375" style="95" customWidth="1"/>
    <col min="3340" max="3340" width="4.140625" style="95" customWidth="1"/>
    <col min="3341" max="3341" width="4.42578125" style="95" customWidth="1"/>
    <col min="3342" max="3342" width="6.42578125" style="95" customWidth="1"/>
    <col min="3343" max="3343" width="5.7109375" style="95" customWidth="1"/>
    <col min="3344" max="3344" width="6.140625" style="95" customWidth="1"/>
    <col min="3345" max="3345" width="5.85546875" style="95" customWidth="1"/>
    <col min="3346" max="3346" width="5.7109375" style="95" customWidth="1"/>
    <col min="3347" max="3347" width="4.85546875" style="95" customWidth="1"/>
    <col min="3348" max="3348" width="7.28515625" style="95" customWidth="1"/>
    <col min="3349" max="3349" width="7.42578125" style="95" customWidth="1"/>
    <col min="3350" max="3350" width="6" style="95" customWidth="1"/>
    <col min="3351" max="3351" width="17.140625" style="95" customWidth="1"/>
    <col min="3352" max="3584" width="9.140625" style="95"/>
    <col min="3585" max="3585" width="5.28515625" style="95" customWidth="1"/>
    <col min="3586" max="3586" width="21.28515625" style="95" customWidth="1"/>
    <col min="3587" max="3587" width="13.7109375" style="95" customWidth="1"/>
    <col min="3588" max="3588" width="11.28515625" style="95" customWidth="1"/>
    <col min="3589" max="3589" width="5" style="95" customWidth="1"/>
    <col min="3590" max="3591" width="5.7109375" style="95" customWidth="1"/>
    <col min="3592" max="3592" width="4" style="95" customWidth="1"/>
    <col min="3593" max="3593" width="5" style="95" customWidth="1"/>
    <col min="3594" max="3594" width="4.42578125" style="95" customWidth="1"/>
    <col min="3595" max="3595" width="5.7109375" style="95" customWidth="1"/>
    <col min="3596" max="3596" width="4.140625" style="95" customWidth="1"/>
    <col min="3597" max="3597" width="4.42578125" style="95" customWidth="1"/>
    <col min="3598" max="3598" width="6.42578125" style="95" customWidth="1"/>
    <col min="3599" max="3599" width="5.7109375" style="95" customWidth="1"/>
    <col min="3600" max="3600" width="6.140625" style="95" customWidth="1"/>
    <col min="3601" max="3601" width="5.85546875" style="95" customWidth="1"/>
    <col min="3602" max="3602" width="5.7109375" style="95" customWidth="1"/>
    <col min="3603" max="3603" width="4.85546875" style="95" customWidth="1"/>
    <col min="3604" max="3604" width="7.28515625" style="95" customWidth="1"/>
    <col min="3605" max="3605" width="7.42578125" style="95" customWidth="1"/>
    <col min="3606" max="3606" width="6" style="95" customWidth="1"/>
    <col min="3607" max="3607" width="17.140625" style="95" customWidth="1"/>
    <col min="3608" max="3840" width="9.140625" style="95"/>
    <col min="3841" max="3841" width="5.28515625" style="95" customWidth="1"/>
    <col min="3842" max="3842" width="21.28515625" style="95" customWidth="1"/>
    <col min="3843" max="3843" width="13.7109375" style="95" customWidth="1"/>
    <col min="3844" max="3844" width="11.28515625" style="95" customWidth="1"/>
    <col min="3845" max="3845" width="5" style="95" customWidth="1"/>
    <col min="3846" max="3847" width="5.7109375" style="95" customWidth="1"/>
    <col min="3848" max="3848" width="4" style="95" customWidth="1"/>
    <col min="3849" max="3849" width="5" style="95" customWidth="1"/>
    <col min="3850" max="3850" width="4.42578125" style="95" customWidth="1"/>
    <col min="3851" max="3851" width="5.7109375" style="95" customWidth="1"/>
    <col min="3852" max="3852" width="4.140625" style="95" customWidth="1"/>
    <col min="3853" max="3853" width="4.42578125" style="95" customWidth="1"/>
    <col min="3854" max="3854" width="6.42578125" style="95" customWidth="1"/>
    <col min="3855" max="3855" width="5.7109375" style="95" customWidth="1"/>
    <col min="3856" max="3856" width="6.140625" style="95" customWidth="1"/>
    <col min="3857" max="3857" width="5.85546875" style="95" customWidth="1"/>
    <col min="3858" max="3858" width="5.7109375" style="95" customWidth="1"/>
    <col min="3859" max="3859" width="4.85546875" style="95" customWidth="1"/>
    <col min="3860" max="3860" width="7.28515625" style="95" customWidth="1"/>
    <col min="3861" max="3861" width="7.42578125" style="95" customWidth="1"/>
    <col min="3862" max="3862" width="6" style="95" customWidth="1"/>
    <col min="3863" max="3863" width="17.140625" style="95" customWidth="1"/>
    <col min="3864" max="4096" width="9.140625" style="95"/>
    <col min="4097" max="4097" width="5.28515625" style="95" customWidth="1"/>
    <col min="4098" max="4098" width="21.28515625" style="95" customWidth="1"/>
    <col min="4099" max="4099" width="13.7109375" style="95" customWidth="1"/>
    <col min="4100" max="4100" width="11.28515625" style="95" customWidth="1"/>
    <col min="4101" max="4101" width="5" style="95" customWidth="1"/>
    <col min="4102" max="4103" width="5.7109375" style="95" customWidth="1"/>
    <col min="4104" max="4104" width="4" style="95" customWidth="1"/>
    <col min="4105" max="4105" width="5" style="95" customWidth="1"/>
    <col min="4106" max="4106" width="4.42578125" style="95" customWidth="1"/>
    <col min="4107" max="4107" width="5.7109375" style="95" customWidth="1"/>
    <col min="4108" max="4108" width="4.140625" style="95" customWidth="1"/>
    <col min="4109" max="4109" width="4.42578125" style="95" customWidth="1"/>
    <col min="4110" max="4110" width="6.42578125" style="95" customWidth="1"/>
    <col min="4111" max="4111" width="5.7109375" style="95" customWidth="1"/>
    <col min="4112" max="4112" width="6.140625" style="95" customWidth="1"/>
    <col min="4113" max="4113" width="5.85546875" style="95" customWidth="1"/>
    <col min="4114" max="4114" width="5.7109375" style="95" customWidth="1"/>
    <col min="4115" max="4115" width="4.85546875" style="95" customWidth="1"/>
    <col min="4116" max="4116" width="7.28515625" style="95" customWidth="1"/>
    <col min="4117" max="4117" width="7.42578125" style="95" customWidth="1"/>
    <col min="4118" max="4118" width="6" style="95" customWidth="1"/>
    <col min="4119" max="4119" width="17.140625" style="95" customWidth="1"/>
    <col min="4120" max="4352" width="9.140625" style="95"/>
    <col min="4353" max="4353" width="5.28515625" style="95" customWidth="1"/>
    <col min="4354" max="4354" width="21.28515625" style="95" customWidth="1"/>
    <col min="4355" max="4355" width="13.7109375" style="95" customWidth="1"/>
    <col min="4356" max="4356" width="11.28515625" style="95" customWidth="1"/>
    <col min="4357" max="4357" width="5" style="95" customWidth="1"/>
    <col min="4358" max="4359" width="5.7109375" style="95" customWidth="1"/>
    <col min="4360" max="4360" width="4" style="95" customWidth="1"/>
    <col min="4361" max="4361" width="5" style="95" customWidth="1"/>
    <col min="4362" max="4362" width="4.42578125" style="95" customWidth="1"/>
    <col min="4363" max="4363" width="5.7109375" style="95" customWidth="1"/>
    <col min="4364" max="4364" width="4.140625" style="95" customWidth="1"/>
    <col min="4365" max="4365" width="4.42578125" style="95" customWidth="1"/>
    <col min="4366" max="4366" width="6.42578125" style="95" customWidth="1"/>
    <col min="4367" max="4367" width="5.7109375" style="95" customWidth="1"/>
    <col min="4368" max="4368" width="6.140625" style="95" customWidth="1"/>
    <col min="4369" max="4369" width="5.85546875" style="95" customWidth="1"/>
    <col min="4370" max="4370" width="5.7109375" style="95" customWidth="1"/>
    <col min="4371" max="4371" width="4.85546875" style="95" customWidth="1"/>
    <col min="4372" max="4372" width="7.28515625" style="95" customWidth="1"/>
    <col min="4373" max="4373" width="7.42578125" style="95" customWidth="1"/>
    <col min="4374" max="4374" width="6" style="95" customWidth="1"/>
    <col min="4375" max="4375" width="17.140625" style="95" customWidth="1"/>
    <col min="4376" max="4608" width="9.140625" style="95"/>
    <col min="4609" max="4609" width="5.28515625" style="95" customWidth="1"/>
    <col min="4610" max="4610" width="21.28515625" style="95" customWidth="1"/>
    <col min="4611" max="4611" width="13.7109375" style="95" customWidth="1"/>
    <col min="4612" max="4612" width="11.28515625" style="95" customWidth="1"/>
    <col min="4613" max="4613" width="5" style="95" customWidth="1"/>
    <col min="4614" max="4615" width="5.7109375" style="95" customWidth="1"/>
    <col min="4616" max="4616" width="4" style="95" customWidth="1"/>
    <col min="4617" max="4617" width="5" style="95" customWidth="1"/>
    <col min="4618" max="4618" width="4.42578125" style="95" customWidth="1"/>
    <col min="4619" max="4619" width="5.7109375" style="95" customWidth="1"/>
    <col min="4620" max="4620" width="4.140625" style="95" customWidth="1"/>
    <col min="4621" max="4621" width="4.42578125" style="95" customWidth="1"/>
    <col min="4622" max="4622" width="6.42578125" style="95" customWidth="1"/>
    <col min="4623" max="4623" width="5.7109375" style="95" customWidth="1"/>
    <col min="4624" max="4624" width="6.140625" style="95" customWidth="1"/>
    <col min="4625" max="4625" width="5.85546875" style="95" customWidth="1"/>
    <col min="4626" max="4626" width="5.7109375" style="95" customWidth="1"/>
    <col min="4627" max="4627" width="4.85546875" style="95" customWidth="1"/>
    <col min="4628" max="4628" width="7.28515625" style="95" customWidth="1"/>
    <col min="4629" max="4629" width="7.42578125" style="95" customWidth="1"/>
    <col min="4630" max="4630" width="6" style="95" customWidth="1"/>
    <col min="4631" max="4631" width="17.140625" style="95" customWidth="1"/>
    <col min="4632" max="4864" width="9.140625" style="95"/>
    <col min="4865" max="4865" width="5.28515625" style="95" customWidth="1"/>
    <col min="4866" max="4866" width="21.28515625" style="95" customWidth="1"/>
    <col min="4867" max="4867" width="13.7109375" style="95" customWidth="1"/>
    <col min="4868" max="4868" width="11.28515625" style="95" customWidth="1"/>
    <col min="4869" max="4869" width="5" style="95" customWidth="1"/>
    <col min="4870" max="4871" width="5.7109375" style="95" customWidth="1"/>
    <col min="4872" max="4872" width="4" style="95" customWidth="1"/>
    <col min="4873" max="4873" width="5" style="95" customWidth="1"/>
    <col min="4874" max="4874" width="4.42578125" style="95" customWidth="1"/>
    <col min="4875" max="4875" width="5.7109375" style="95" customWidth="1"/>
    <col min="4876" max="4876" width="4.140625" style="95" customWidth="1"/>
    <col min="4877" max="4877" width="4.42578125" style="95" customWidth="1"/>
    <col min="4878" max="4878" width="6.42578125" style="95" customWidth="1"/>
    <col min="4879" max="4879" width="5.7109375" style="95" customWidth="1"/>
    <col min="4880" max="4880" width="6.140625" style="95" customWidth="1"/>
    <col min="4881" max="4881" width="5.85546875" style="95" customWidth="1"/>
    <col min="4882" max="4882" width="5.7109375" style="95" customWidth="1"/>
    <col min="4883" max="4883" width="4.85546875" style="95" customWidth="1"/>
    <col min="4884" max="4884" width="7.28515625" style="95" customWidth="1"/>
    <col min="4885" max="4885" width="7.42578125" style="95" customWidth="1"/>
    <col min="4886" max="4886" width="6" style="95" customWidth="1"/>
    <col min="4887" max="4887" width="17.140625" style="95" customWidth="1"/>
    <col min="4888" max="5120" width="9.140625" style="95"/>
    <col min="5121" max="5121" width="5.28515625" style="95" customWidth="1"/>
    <col min="5122" max="5122" width="21.28515625" style="95" customWidth="1"/>
    <col min="5123" max="5123" width="13.7109375" style="95" customWidth="1"/>
    <col min="5124" max="5124" width="11.28515625" style="95" customWidth="1"/>
    <col min="5125" max="5125" width="5" style="95" customWidth="1"/>
    <col min="5126" max="5127" width="5.7109375" style="95" customWidth="1"/>
    <col min="5128" max="5128" width="4" style="95" customWidth="1"/>
    <col min="5129" max="5129" width="5" style="95" customWidth="1"/>
    <col min="5130" max="5130" width="4.42578125" style="95" customWidth="1"/>
    <col min="5131" max="5131" width="5.7109375" style="95" customWidth="1"/>
    <col min="5132" max="5132" width="4.140625" style="95" customWidth="1"/>
    <col min="5133" max="5133" width="4.42578125" style="95" customWidth="1"/>
    <col min="5134" max="5134" width="6.42578125" style="95" customWidth="1"/>
    <col min="5135" max="5135" width="5.7109375" style="95" customWidth="1"/>
    <col min="5136" max="5136" width="6.140625" style="95" customWidth="1"/>
    <col min="5137" max="5137" width="5.85546875" style="95" customWidth="1"/>
    <col min="5138" max="5138" width="5.7109375" style="95" customWidth="1"/>
    <col min="5139" max="5139" width="4.85546875" style="95" customWidth="1"/>
    <col min="5140" max="5140" width="7.28515625" style="95" customWidth="1"/>
    <col min="5141" max="5141" width="7.42578125" style="95" customWidth="1"/>
    <col min="5142" max="5142" width="6" style="95" customWidth="1"/>
    <col min="5143" max="5143" width="17.140625" style="95" customWidth="1"/>
    <col min="5144" max="5376" width="9.140625" style="95"/>
    <col min="5377" max="5377" width="5.28515625" style="95" customWidth="1"/>
    <col min="5378" max="5378" width="21.28515625" style="95" customWidth="1"/>
    <col min="5379" max="5379" width="13.7109375" style="95" customWidth="1"/>
    <col min="5380" max="5380" width="11.28515625" style="95" customWidth="1"/>
    <col min="5381" max="5381" width="5" style="95" customWidth="1"/>
    <col min="5382" max="5383" width="5.7109375" style="95" customWidth="1"/>
    <col min="5384" max="5384" width="4" style="95" customWidth="1"/>
    <col min="5385" max="5385" width="5" style="95" customWidth="1"/>
    <col min="5386" max="5386" width="4.42578125" style="95" customWidth="1"/>
    <col min="5387" max="5387" width="5.7109375" style="95" customWidth="1"/>
    <col min="5388" max="5388" width="4.140625" style="95" customWidth="1"/>
    <col min="5389" max="5389" width="4.42578125" style="95" customWidth="1"/>
    <col min="5390" max="5390" width="6.42578125" style="95" customWidth="1"/>
    <col min="5391" max="5391" width="5.7109375" style="95" customWidth="1"/>
    <col min="5392" max="5392" width="6.140625" style="95" customWidth="1"/>
    <col min="5393" max="5393" width="5.85546875" style="95" customWidth="1"/>
    <col min="5394" max="5394" width="5.7109375" style="95" customWidth="1"/>
    <col min="5395" max="5395" width="4.85546875" style="95" customWidth="1"/>
    <col min="5396" max="5396" width="7.28515625" style="95" customWidth="1"/>
    <col min="5397" max="5397" width="7.42578125" style="95" customWidth="1"/>
    <col min="5398" max="5398" width="6" style="95" customWidth="1"/>
    <col min="5399" max="5399" width="17.140625" style="95" customWidth="1"/>
    <col min="5400" max="5632" width="9.140625" style="95"/>
    <col min="5633" max="5633" width="5.28515625" style="95" customWidth="1"/>
    <col min="5634" max="5634" width="21.28515625" style="95" customWidth="1"/>
    <col min="5635" max="5635" width="13.7109375" style="95" customWidth="1"/>
    <col min="5636" max="5636" width="11.28515625" style="95" customWidth="1"/>
    <col min="5637" max="5637" width="5" style="95" customWidth="1"/>
    <col min="5638" max="5639" width="5.7109375" style="95" customWidth="1"/>
    <col min="5640" max="5640" width="4" style="95" customWidth="1"/>
    <col min="5641" max="5641" width="5" style="95" customWidth="1"/>
    <col min="5642" max="5642" width="4.42578125" style="95" customWidth="1"/>
    <col min="5643" max="5643" width="5.7109375" style="95" customWidth="1"/>
    <col min="5644" max="5644" width="4.140625" style="95" customWidth="1"/>
    <col min="5645" max="5645" width="4.42578125" style="95" customWidth="1"/>
    <col min="5646" max="5646" width="6.42578125" style="95" customWidth="1"/>
    <col min="5647" max="5647" width="5.7109375" style="95" customWidth="1"/>
    <col min="5648" max="5648" width="6.140625" style="95" customWidth="1"/>
    <col min="5649" max="5649" width="5.85546875" style="95" customWidth="1"/>
    <col min="5650" max="5650" width="5.7109375" style="95" customWidth="1"/>
    <col min="5651" max="5651" width="4.85546875" style="95" customWidth="1"/>
    <col min="5652" max="5652" width="7.28515625" style="95" customWidth="1"/>
    <col min="5653" max="5653" width="7.42578125" style="95" customWidth="1"/>
    <col min="5654" max="5654" width="6" style="95" customWidth="1"/>
    <col min="5655" max="5655" width="17.140625" style="95" customWidth="1"/>
    <col min="5656" max="5888" width="9.140625" style="95"/>
    <col min="5889" max="5889" width="5.28515625" style="95" customWidth="1"/>
    <col min="5890" max="5890" width="21.28515625" style="95" customWidth="1"/>
    <col min="5891" max="5891" width="13.7109375" style="95" customWidth="1"/>
    <col min="5892" max="5892" width="11.28515625" style="95" customWidth="1"/>
    <col min="5893" max="5893" width="5" style="95" customWidth="1"/>
    <col min="5894" max="5895" width="5.7109375" style="95" customWidth="1"/>
    <col min="5896" max="5896" width="4" style="95" customWidth="1"/>
    <col min="5897" max="5897" width="5" style="95" customWidth="1"/>
    <col min="5898" max="5898" width="4.42578125" style="95" customWidth="1"/>
    <col min="5899" max="5899" width="5.7109375" style="95" customWidth="1"/>
    <col min="5900" max="5900" width="4.140625" style="95" customWidth="1"/>
    <col min="5901" max="5901" width="4.42578125" style="95" customWidth="1"/>
    <col min="5902" max="5902" width="6.42578125" style="95" customWidth="1"/>
    <col min="5903" max="5903" width="5.7109375" style="95" customWidth="1"/>
    <col min="5904" max="5904" width="6.140625" style="95" customWidth="1"/>
    <col min="5905" max="5905" width="5.85546875" style="95" customWidth="1"/>
    <col min="5906" max="5906" width="5.7109375" style="95" customWidth="1"/>
    <col min="5907" max="5907" width="4.85546875" style="95" customWidth="1"/>
    <col min="5908" max="5908" width="7.28515625" style="95" customWidth="1"/>
    <col min="5909" max="5909" width="7.42578125" style="95" customWidth="1"/>
    <col min="5910" max="5910" width="6" style="95" customWidth="1"/>
    <col min="5911" max="5911" width="17.140625" style="95" customWidth="1"/>
    <col min="5912" max="6144" width="9.140625" style="95"/>
    <col min="6145" max="6145" width="5.28515625" style="95" customWidth="1"/>
    <col min="6146" max="6146" width="21.28515625" style="95" customWidth="1"/>
    <col min="6147" max="6147" width="13.7109375" style="95" customWidth="1"/>
    <col min="6148" max="6148" width="11.28515625" style="95" customWidth="1"/>
    <col min="6149" max="6149" width="5" style="95" customWidth="1"/>
    <col min="6150" max="6151" width="5.7109375" style="95" customWidth="1"/>
    <col min="6152" max="6152" width="4" style="95" customWidth="1"/>
    <col min="6153" max="6153" width="5" style="95" customWidth="1"/>
    <col min="6154" max="6154" width="4.42578125" style="95" customWidth="1"/>
    <col min="6155" max="6155" width="5.7109375" style="95" customWidth="1"/>
    <col min="6156" max="6156" width="4.140625" style="95" customWidth="1"/>
    <col min="6157" max="6157" width="4.42578125" style="95" customWidth="1"/>
    <col min="6158" max="6158" width="6.42578125" style="95" customWidth="1"/>
    <col min="6159" max="6159" width="5.7109375" style="95" customWidth="1"/>
    <col min="6160" max="6160" width="6.140625" style="95" customWidth="1"/>
    <col min="6161" max="6161" width="5.85546875" style="95" customWidth="1"/>
    <col min="6162" max="6162" width="5.7109375" style="95" customWidth="1"/>
    <col min="6163" max="6163" width="4.85546875" style="95" customWidth="1"/>
    <col min="6164" max="6164" width="7.28515625" style="95" customWidth="1"/>
    <col min="6165" max="6165" width="7.42578125" style="95" customWidth="1"/>
    <col min="6166" max="6166" width="6" style="95" customWidth="1"/>
    <col min="6167" max="6167" width="17.140625" style="95" customWidth="1"/>
    <col min="6168" max="6400" width="9.140625" style="95"/>
    <col min="6401" max="6401" width="5.28515625" style="95" customWidth="1"/>
    <col min="6402" max="6402" width="21.28515625" style="95" customWidth="1"/>
    <col min="6403" max="6403" width="13.7109375" style="95" customWidth="1"/>
    <col min="6404" max="6404" width="11.28515625" style="95" customWidth="1"/>
    <col min="6405" max="6405" width="5" style="95" customWidth="1"/>
    <col min="6406" max="6407" width="5.7109375" style="95" customWidth="1"/>
    <col min="6408" max="6408" width="4" style="95" customWidth="1"/>
    <col min="6409" max="6409" width="5" style="95" customWidth="1"/>
    <col min="6410" max="6410" width="4.42578125" style="95" customWidth="1"/>
    <col min="6411" max="6411" width="5.7109375" style="95" customWidth="1"/>
    <col min="6412" max="6412" width="4.140625" style="95" customWidth="1"/>
    <col min="6413" max="6413" width="4.42578125" style="95" customWidth="1"/>
    <col min="6414" max="6414" width="6.42578125" style="95" customWidth="1"/>
    <col min="6415" max="6415" width="5.7109375" style="95" customWidth="1"/>
    <col min="6416" max="6416" width="6.140625" style="95" customWidth="1"/>
    <col min="6417" max="6417" width="5.85546875" style="95" customWidth="1"/>
    <col min="6418" max="6418" width="5.7109375" style="95" customWidth="1"/>
    <col min="6419" max="6419" width="4.85546875" style="95" customWidth="1"/>
    <col min="6420" max="6420" width="7.28515625" style="95" customWidth="1"/>
    <col min="6421" max="6421" width="7.42578125" style="95" customWidth="1"/>
    <col min="6422" max="6422" width="6" style="95" customWidth="1"/>
    <col min="6423" max="6423" width="17.140625" style="95" customWidth="1"/>
    <col min="6424" max="6656" width="9.140625" style="95"/>
    <col min="6657" max="6657" width="5.28515625" style="95" customWidth="1"/>
    <col min="6658" max="6658" width="21.28515625" style="95" customWidth="1"/>
    <col min="6659" max="6659" width="13.7109375" style="95" customWidth="1"/>
    <col min="6660" max="6660" width="11.28515625" style="95" customWidth="1"/>
    <col min="6661" max="6661" width="5" style="95" customWidth="1"/>
    <col min="6662" max="6663" width="5.7109375" style="95" customWidth="1"/>
    <col min="6664" max="6664" width="4" style="95" customWidth="1"/>
    <col min="6665" max="6665" width="5" style="95" customWidth="1"/>
    <col min="6666" max="6666" width="4.42578125" style="95" customWidth="1"/>
    <col min="6667" max="6667" width="5.7109375" style="95" customWidth="1"/>
    <col min="6668" max="6668" width="4.140625" style="95" customWidth="1"/>
    <col min="6669" max="6669" width="4.42578125" style="95" customWidth="1"/>
    <col min="6670" max="6670" width="6.42578125" style="95" customWidth="1"/>
    <col min="6671" max="6671" width="5.7109375" style="95" customWidth="1"/>
    <col min="6672" max="6672" width="6.140625" style="95" customWidth="1"/>
    <col min="6673" max="6673" width="5.85546875" style="95" customWidth="1"/>
    <col min="6674" max="6674" width="5.7109375" style="95" customWidth="1"/>
    <col min="6675" max="6675" width="4.85546875" style="95" customWidth="1"/>
    <col min="6676" max="6676" width="7.28515625" style="95" customWidth="1"/>
    <col min="6677" max="6677" width="7.42578125" style="95" customWidth="1"/>
    <col min="6678" max="6678" width="6" style="95" customWidth="1"/>
    <col min="6679" max="6679" width="17.140625" style="95" customWidth="1"/>
    <col min="6680" max="6912" width="9.140625" style="95"/>
    <col min="6913" max="6913" width="5.28515625" style="95" customWidth="1"/>
    <col min="6914" max="6914" width="21.28515625" style="95" customWidth="1"/>
    <col min="6915" max="6915" width="13.7109375" style="95" customWidth="1"/>
    <col min="6916" max="6916" width="11.28515625" style="95" customWidth="1"/>
    <col min="6917" max="6917" width="5" style="95" customWidth="1"/>
    <col min="6918" max="6919" width="5.7109375" style="95" customWidth="1"/>
    <col min="6920" max="6920" width="4" style="95" customWidth="1"/>
    <col min="6921" max="6921" width="5" style="95" customWidth="1"/>
    <col min="6922" max="6922" width="4.42578125" style="95" customWidth="1"/>
    <col min="6923" max="6923" width="5.7109375" style="95" customWidth="1"/>
    <col min="6924" max="6924" width="4.140625" style="95" customWidth="1"/>
    <col min="6925" max="6925" width="4.42578125" style="95" customWidth="1"/>
    <col min="6926" max="6926" width="6.42578125" style="95" customWidth="1"/>
    <col min="6927" max="6927" width="5.7109375" style="95" customWidth="1"/>
    <col min="6928" max="6928" width="6.140625" style="95" customWidth="1"/>
    <col min="6929" max="6929" width="5.85546875" style="95" customWidth="1"/>
    <col min="6930" max="6930" width="5.7109375" style="95" customWidth="1"/>
    <col min="6931" max="6931" width="4.85546875" style="95" customWidth="1"/>
    <col min="6932" max="6932" width="7.28515625" style="95" customWidth="1"/>
    <col min="6933" max="6933" width="7.42578125" style="95" customWidth="1"/>
    <col min="6934" max="6934" width="6" style="95" customWidth="1"/>
    <col min="6935" max="6935" width="17.140625" style="95" customWidth="1"/>
    <col min="6936" max="7168" width="9.140625" style="95"/>
    <col min="7169" max="7169" width="5.28515625" style="95" customWidth="1"/>
    <col min="7170" max="7170" width="21.28515625" style="95" customWidth="1"/>
    <col min="7171" max="7171" width="13.7109375" style="95" customWidth="1"/>
    <col min="7172" max="7172" width="11.28515625" style="95" customWidth="1"/>
    <col min="7173" max="7173" width="5" style="95" customWidth="1"/>
    <col min="7174" max="7175" width="5.7109375" style="95" customWidth="1"/>
    <col min="7176" max="7176" width="4" style="95" customWidth="1"/>
    <col min="7177" max="7177" width="5" style="95" customWidth="1"/>
    <col min="7178" max="7178" width="4.42578125" style="95" customWidth="1"/>
    <col min="7179" max="7179" width="5.7109375" style="95" customWidth="1"/>
    <col min="7180" max="7180" width="4.140625" style="95" customWidth="1"/>
    <col min="7181" max="7181" width="4.42578125" style="95" customWidth="1"/>
    <col min="7182" max="7182" width="6.42578125" style="95" customWidth="1"/>
    <col min="7183" max="7183" width="5.7109375" style="95" customWidth="1"/>
    <col min="7184" max="7184" width="6.140625" style="95" customWidth="1"/>
    <col min="7185" max="7185" width="5.85546875" style="95" customWidth="1"/>
    <col min="7186" max="7186" width="5.7109375" style="95" customWidth="1"/>
    <col min="7187" max="7187" width="4.85546875" style="95" customWidth="1"/>
    <col min="7188" max="7188" width="7.28515625" style="95" customWidth="1"/>
    <col min="7189" max="7189" width="7.42578125" style="95" customWidth="1"/>
    <col min="7190" max="7190" width="6" style="95" customWidth="1"/>
    <col min="7191" max="7191" width="17.140625" style="95" customWidth="1"/>
    <col min="7192" max="7424" width="9.140625" style="95"/>
    <col min="7425" max="7425" width="5.28515625" style="95" customWidth="1"/>
    <col min="7426" max="7426" width="21.28515625" style="95" customWidth="1"/>
    <col min="7427" max="7427" width="13.7109375" style="95" customWidth="1"/>
    <col min="7428" max="7428" width="11.28515625" style="95" customWidth="1"/>
    <col min="7429" max="7429" width="5" style="95" customWidth="1"/>
    <col min="7430" max="7431" width="5.7109375" style="95" customWidth="1"/>
    <col min="7432" max="7432" width="4" style="95" customWidth="1"/>
    <col min="7433" max="7433" width="5" style="95" customWidth="1"/>
    <col min="7434" max="7434" width="4.42578125" style="95" customWidth="1"/>
    <col min="7435" max="7435" width="5.7109375" style="95" customWidth="1"/>
    <col min="7436" max="7436" width="4.140625" style="95" customWidth="1"/>
    <col min="7437" max="7437" width="4.42578125" style="95" customWidth="1"/>
    <col min="7438" max="7438" width="6.42578125" style="95" customWidth="1"/>
    <col min="7439" max="7439" width="5.7109375" style="95" customWidth="1"/>
    <col min="7440" max="7440" width="6.140625" style="95" customWidth="1"/>
    <col min="7441" max="7441" width="5.85546875" style="95" customWidth="1"/>
    <col min="7442" max="7442" width="5.7109375" style="95" customWidth="1"/>
    <col min="7443" max="7443" width="4.85546875" style="95" customWidth="1"/>
    <col min="7444" max="7444" width="7.28515625" style="95" customWidth="1"/>
    <col min="7445" max="7445" width="7.42578125" style="95" customWidth="1"/>
    <col min="7446" max="7446" width="6" style="95" customWidth="1"/>
    <col min="7447" max="7447" width="17.140625" style="95" customWidth="1"/>
    <col min="7448" max="7680" width="9.140625" style="95"/>
    <col min="7681" max="7681" width="5.28515625" style="95" customWidth="1"/>
    <col min="7682" max="7682" width="21.28515625" style="95" customWidth="1"/>
    <col min="7683" max="7683" width="13.7109375" style="95" customWidth="1"/>
    <col min="7684" max="7684" width="11.28515625" style="95" customWidth="1"/>
    <col min="7685" max="7685" width="5" style="95" customWidth="1"/>
    <col min="7686" max="7687" width="5.7109375" style="95" customWidth="1"/>
    <col min="7688" max="7688" width="4" style="95" customWidth="1"/>
    <col min="7689" max="7689" width="5" style="95" customWidth="1"/>
    <col min="7690" max="7690" width="4.42578125" style="95" customWidth="1"/>
    <col min="7691" max="7691" width="5.7109375" style="95" customWidth="1"/>
    <col min="7692" max="7692" width="4.140625" style="95" customWidth="1"/>
    <col min="7693" max="7693" width="4.42578125" style="95" customWidth="1"/>
    <col min="7694" max="7694" width="6.42578125" style="95" customWidth="1"/>
    <col min="7695" max="7695" width="5.7109375" style="95" customWidth="1"/>
    <col min="7696" max="7696" width="6.140625" style="95" customWidth="1"/>
    <col min="7697" max="7697" width="5.85546875" style="95" customWidth="1"/>
    <col min="7698" max="7698" width="5.7109375" style="95" customWidth="1"/>
    <col min="7699" max="7699" width="4.85546875" style="95" customWidth="1"/>
    <col min="7700" max="7700" width="7.28515625" style="95" customWidth="1"/>
    <col min="7701" max="7701" width="7.42578125" style="95" customWidth="1"/>
    <col min="7702" max="7702" width="6" style="95" customWidth="1"/>
    <col min="7703" max="7703" width="17.140625" style="95" customWidth="1"/>
    <col min="7704" max="7936" width="9.140625" style="95"/>
    <col min="7937" max="7937" width="5.28515625" style="95" customWidth="1"/>
    <col min="7938" max="7938" width="21.28515625" style="95" customWidth="1"/>
    <col min="7939" max="7939" width="13.7109375" style="95" customWidth="1"/>
    <col min="7940" max="7940" width="11.28515625" style="95" customWidth="1"/>
    <col min="7941" max="7941" width="5" style="95" customWidth="1"/>
    <col min="7942" max="7943" width="5.7109375" style="95" customWidth="1"/>
    <col min="7944" max="7944" width="4" style="95" customWidth="1"/>
    <col min="7945" max="7945" width="5" style="95" customWidth="1"/>
    <col min="7946" max="7946" width="4.42578125" style="95" customWidth="1"/>
    <col min="7947" max="7947" width="5.7109375" style="95" customWidth="1"/>
    <col min="7948" max="7948" width="4.140625" style="95" customWidth="1"/>
    <col min="7949" max="7949" width="4.42578125" style="95" customWidth="1"/>
    <col min="7950" max="7950" width="6.42578125" style="95" customWidth="1"/>
    <col min="7951" max="7951" width="5.7109375" style="95" customWidth="1"/>
    <col min="7952" max="7952" width="6.140625" style="95" customWidth="1"/>
    <col min="7953" max="7953" width="5.85546875" style="95" customWidth="1"/>
    <col min="7954" max="7954" width="5.7109375" style="95" customWidth="1"/>
    <col min="7955" max="7955" width="4.85546875" style="95" customWidth="1"/>
    <col min="7956" max="7956" width="7.28515625" style="95" customWidth="1"/>
    <col min="7957" max="7957" width="7.42578125" style="95" customWidth="1"/>
    <col min="7958" max="7958" width="6" style="95" customWidth="1"/>
    <col min="7959" max="7959" width="17.140625" style="95" customWidth="1"/>
    <col min="7960" max="8192" width="9.140625" style="95"/>
    <col min="8193" max="8193" width="5.28515625" style="95" customWidth="1"/>
    <col min="8194" max="8194" width="21.28515625" style="95" customWidth="1"/>
    <col min="8195" max="8195" width="13.7109375" style="95" customWidth="1"/>
    <col min="8196" max="8196" width="11.28515625" style="95" customWidth="1"/>
    <col min="8197" max="8197" width="5" style="95" customWidth="1"/>
    <col min="8198" max="8199" width="5.7109375" style="95" customWidth="1"/>
    <col min="8200" max="8200" width="4" style="95" customWidth="1"/>
    <col min="8201" max="8201" width="5" style="95" customWidth="1"/>
    <col min="8202" max="8202" width="4.42578125" style="95" customWidth="1"/>
    <col min="8203" max="8203" width="5.7109375" style="95" customWidth="1"/>
    <col min="8204" max="8204" width="4.140625" style="95" customWidth="1"/>
    <col min="8205" max="8205" width="4.42578125" style="95" customWidth="1"/>
    <col min="8206" max="8206" width="6.42578125" style="95" customWidth="1"/>
    <col min="8207" max="8207" width="5.7109375" style="95" customWidth="1"/>
    <col min="8208" max="8208" width="6.140625" style="95" customWidth="1"/>
    <col min="8209" max="8209" width="5.85546875" style="95" customWidth="1"/>
    <col min="8210" max="8210" width="5.7109375" style="95" customWidth="1"/>
    <col min="8211" max="8211" width="4.85546875" style="95" customWidth="1"/>
    <col min="8212" max="8212" width="7.28515625" style="95" customWidth="1"/>
    <col min="8213" max="8213" width="7.42578125" style="95" customWidth="1"/>
    <col min="8214" max="8214" width="6" style="95" customWidth="1"/>
    <col min="8215" max="8215" width="17.140625" style="95" customWidth="1"/>
    <col min="8216" max="8448" width="9.140625" style="95"/>
    <col min="8449" max="8449" width="5.28515625" style="95" customWidth="1"/>
    <col min="8450" max="8450" width="21.28515625" style="95" customWidth="1"/>
    <col min="8451" max="8451" width="13.7109375" style="95" customWidth="1"/>
    <col min="8452" max="8452" width="11.28515625" style="95" customWidth="1"/>
    <col min="8453" max="8453" width="5" style="95" customWidth="1"/>
    <col min="8454" max="8455" width="5.7109375" style="95" customWidth="1"/>
    <col min="8456" max="8456" width="4" style="95" customWidth="1"/>
    <col min="8457" max="8457" width="5" style="95" customWidth="1"/>
    <col min="8458" max="8458" width="4.42578125" style="95" customWidth="1"/>
    <col min="8459" max="8459" width="5.7109375" style="95" customWidth="1"/>
    <col min="8460" max="8460" width="4.140625" style="95" customWidth="1"/>
    <col min="8461" max="8461" width="4.42578125" style="95" customWidth="1"/>
    <col min="8462" max="8462" width="6.42578125" style="95" customWidth="1"/>
    <col min="8463" max="8463" width="5.7109375" style="95" customWidth="1"/>
    <col min="8464" max="8464" width="6.140625" style="95" customWidth="1"/>
    <col min="8465" max="8465" width="5.85546875" style="95" customWidth="1"/>
    <col min="8466" max="8466" width="5.7109375" style="95" customWidth="1"/>
    <col min="8467" max="8467" width="4.85546875" style="95" customWidth="1"/>
    <col min="8468" max="8468" width="7.28515625" style="95" customWidth="1"/>
    <col min="8469" max="8469" width="7.42578125" style="95" customWidth="1"/>
    <col min="8470" max="8470" width="6" style="95" customWidth="1"/>
    <col min="8471" max="8471" width="17.140625" style="95" customWidth="1"/>
    <col min="8472" max="8704" width="9.140625" style="95"/>
    <col min="8705" max="8705" width="5.28515625" style="95" customWidth="1"/>
    <col min="8706" max="8706" width="21.28515625" style="95" customWidth="1"/>
    <col min="8707" max="8707" width="13.7109375" style="95" customWidth="1"/>
    <col min="8708" max="8708" width="11.28515625" style="95" customWidth="1"/>
    <col min="8709" max="8709" width="5" style="95" customWidth="1"/>
    <col min="8710" max="8711" width="5.7109375" style="95" customWidth="1"/>
    <col min="8712" max="8712" width="4" style="95" customWidth="1"/>
    <col min="8713" max="8713" width="5" style="95" customWidth="1"/>
    <col min="8714" max="8714" width="4.42578125" style="95" customWidth="1"/>
    <col min="8715" max="8715" width="5.7109375" style="95" customWidth="1"/>
    <col min="8716" max="8716" width="4.140625" style="95" customWidth="1"/>
    <col min="8717" max="8717" width="4.42578125" style="95" customWidth="1"/>
    <col min="8718" max="8718" width="6.42578125" style="95" customWidth="1"/>
    <col min="8719" max="8719" width="5.7109375" style="95" customWidth="1"/>
    <col min="8720" max="8720" width="6.140625" style="95" customWidth="1"/>
    <col min="8721" max="8721" width="5.85546875" style="95" customWidth="1"/>
    <col min="8722" max="8722" width="5.7109375" style="95" customWidth="1"/>
    <col min="8723" max="8723" width="4.85546875" style="95" customWidth="1"/>
    <col min="8724" max="8724" width="7.28515625" style="95" customWidth="1"/>
    <col min="8725" max="8725" width="7.42578125" style="95" customWidth="1"/>
    <col min="8726" max="8726" width="6" style="95" customWidth="1"/>
    <col min="8727" max="8727" width="17.140625" style="95" customWidth="1"/>
    <col min="8728" max="8960" width="9.140625" style="95"/>
    <col min="8961" max="8961" width="5.28515625" style="95" customWidth="1"/>
    <col min="8962" max="8962" width="21.28515625" style="95" customWidth="1"/>
    <col min="8963" max="8963" width="13.7109375" style="95" customWidth="1"/>
    <col min="8964" max="8964" width="11.28515625" style="95" customWidth="1"/>
    <col min="8965" max="8965" width="5" style="95" customWidth="1"/>
    <col min="8966" max="8967" width="5.7109375" style="95" customWidth="1"/>
    <col min="8968" max="8968" width="4" style="95" customWidth="1"/>
    <col min="8969" max="8969" width="5" style="95" customWidth="1"/>
    <col min="8970" max="8970" width="4.42578125" style="95" customWidth="1"/>
    <col min="8971" max="8971" width="5.7109375" style="95" customWidth="1"/>
    <col min="8972" max="8972" width="4.140625" style="95" customWidth="1"/>
    <col min="8973" max="8973" width="4.42578125" style="95" customWidth="1"/>
    <col min="8974" max="8974" width="6.42578125" style="95" customWidth="1"/>
    <col min="8975" max="8975" width="5.7109375" style="95" customWidth="1"/>
    <col min="8976" max="8976" width="6.140625" style="95" customWidth="1"/>
    <col min="8977" max="8977" width="5.85546875" style="95" customWidth="1"/>
    <col min="8978" max="8978" width="5.7109375" style="95" customWidth="1"/>
    <col min="8979" max="8979" width="4.85546875" style="95" customWidth="1"/>
    <col min="8980" max="8980" width="7.28515625" style="95" customWidth="1"/>
    <col min="8981" max="8981" width="7.42578125" style="95" customWidth="1"/>
    <col min="8982" max="8982" width="6" style="95" customWidth="1"/>
    <col min="8983" max="8983" width="17.140625" style="95" customWidth="1"/>
    <col min="8984" max="9216" width="9.140625" style="95"/>
    <col min="9217" max="9217" width="5.28515625" style="95" customWidth="1"/>
    <col min="9218" max="9218" width="21.28515625" style="95" customWidth="1"/>
    <col min="9219" max="9219" width="13.7109375" style="95" customWidth="1"/>
    <col min="9220" max="9220" width="11.28515625" style="95" customWidth="1"/>
    <col min="9221" max="9221" width="5" style="95" customWidth="1"/>
    <col min="9222" max="9223" width="5.7109375" style="95" customWidth="1"/>
    <col min="9224" max="9224" width="4" style="95" customWidth="1"/>
    <col min="9225" max="9225" width="5" style="95" customWidth="1"/>
    <col min="9226" max="9226" width="4.42578125" style="95" customWidth="1"/>
    <col min="9227" max="9227" width="5.7109375" style="95" customWidth="1"/>
    <col min="9228" max="9228" width="4.140625" style="95" customWidth="1"/>
    <col min="9229" max="9229" width="4.42578125" style="95" customWidth="1"/>
    <col min="9230" max="9230" width="6.42578125" style="95" customWidth="1"/>
    <col min="9231" max="9231" width="5.7109375" style="95" customWidth="1"/>
    <col min="9232" max="9232" width="6.140625" style="95" customWidth="1"/>
    <col min="9233" max="9233" width="5.85546875" style="95" customWidth="1"/>
    <col min="9234" max="9234" width="5.7109375" style="95" customWidth="1"/>
    <col min="9235" max="9235" width="4.85546875" style="95" customWidth="1"/>
    <col min="9236" max="9236" width="7.28515625" style="95" customWidth="1"/>
    <col min="9237" max="9237" width="7.42578125" style="95" customWidth="1"/>
    <col min="9238" max="9238" width="6" style="95" customWidth="1"/>
    <col min="9239" max="9239" width="17.140625" style="95" customWidth="1"/>
    <col min="9240" max="9472" width="9.140625" style="95"/>
    <col min="9473" max="9473" width="5.28515625" style="95" customWidth="1"/>
    <col min="9474" max="9474" width="21.28515625" style="95" customWidth="1"/>
    <col min="9475" max="9475" width="13.7109375" style="95" customWidth="1"/>
    <col min="9476" max="9476" width="11.28515625" style="95" customWidth="1"/>
    <col min="9477" max="9477" width="5" style="95" customWidth="1"/>
    <col min="9478" max="9479" width="5.7109375" style="95" customWidth="1"/>
    <col min="9480" max="9480" width="4" style="95" customWidth="1"/>
    <col min="9481" max="9481" width="5" style="95" customWidth="1"/>
    <col min="9482" max="9482" width="4.42578125" style="95" customWidth="1"/>
    <col min="9483" max="9483" width="5.7109375" style="95" customWidth="1"/>
    <col min="9484" max="9484" width="4.140625" style="95" customWidth="1"/>
    <col min="9485" max="9485" width="4.42578125" style="95" customWidth="1"/>
    <col min="9486" max="9486" width="6.42578125" style="95" customWidth="1"/>
    <col min="9487" max="9487" width="5.7109375" style="95" customWidth="1"/>
    <col min="9488" max="9488" width="6.140625" style="95" customWidth="1"/>
    <col min="9489" max="9489" width="5.85546875" style="95" customWidth="1"/>
    <col min="9490" max="9490" width="5.7109375" style="95" customWidth="1"/>
    <col min="9491" max="9491" width="4.85546875" style="95" customWidth="1"/>
    <col min="9492" max="9492" width="7.28515625" style="95" customWidth="1"/>
    <col min="9493" max="9493" width="7.42578125" style="95" customWidth="1"/>
    <col min="9494" max="9494" width="6" style="95" customWidth="1"/>
    <col min="9495" max="9495" width="17.140625" style="95" customWidth="1"/>
    <col min="9496" max="9728" width="9.140625" style="95"/>
    <col min="9729" max="9729" width="5.28515625" style="95" customWidth="1"/>
    <col min="9730" max="9730" width="21.28515625" style="95" customWidth="1"/>
    <col min="9731" max="9731" width="13.7109375" style="95" customWidth="1"/>
    <col min="9732" max="9732" width="11.28515625" style="95" customWidth="1"/>
    <col min="9733" max="9733" width="5" style="95" customWidth="1"/>
    <col min="9734" max="9735" width="5.7109375" style="95" customWidth="1"/>
    <col min="9736" max="9736" width="4" style="95" customWidth="1"/>
    <col min="9737" max="9737" width="5" style="95" customWidth="1"/>
    <col min="9738" max="9738" width="4.42578125" style="95" customWidth="1"/>
    <col min="9739" max="9739" width="5.7109375" style="95" customWidth="1"/>
    <col min="9740" max="9740" width="4.140625" style="95" customWidth="1"/>
    <col min="9741" max="9741" width="4.42578125" style="95" customWidth="1"/>
    <col min="9742" max="9742" width="6.42578125" style="95" customWidth="1"/>
    <col min="9743" max="9743" width="5.7109375" style="95" customWidth="1"/>
    <col min="9744" max="9744" width="6.140625" style="95" customWidth="1"/>
    <col min="9745" max="9745" width="5.85546875" style="95" customWidth="1"/>
    <col min="9746" max="9746" width="5.7109375" style="95" customWidth="1"/>
    <col min="9747" max="9747" width="4.85546875" style="95" customWidth="1"/>
    <col min="9748" max="9748" width="7.28515625" style="95" customWidth="1"/>
    <col min="9749" max="9749" width="7.42578125" style="95" customWidth="1"/>
    <col min="9750" max="9750" width="6" style="95" customWidth="1"/>
    <col min="9751" max="9751" width="17.140625" style="95" customWidth="1"/>
    <col min="9752" max="9984" width="9.140625" style="95"/>
    <col min="9985" max="9985" width="5.28515625" style="95" customWidth="1"/>
    <col min="9986" max="9986" width="21.28515625" style="95" customWidth="1"/>
    <col min="9987" max="9987" width="13.7109375" style="95" customWidth="1"/>
    <col min="9988" max="9988" width="11.28515625" style="95" customWidth="1"/>
    <col min="9989" max="9989" width="5" style="95" customWidth="1"/>
    <col min="9990" max="9991" width="5.7109375" style="95" customWidth="1"/>
    <col min="9992" max="9992" width="4" style="95" customWidth="1"/>
    <col min="9993" max="9993" width="5" style="95" customWidth="1"/>
    <col min="9994" max="9994" width="4.42578125" style="95" customWidth="1"/>
    <col min="9995" max="9995" width="5.7109375" style="95" customWidth="1"/>
    <col min="9996" max="9996" width="4.140625" style="95" customWidth="1"/>
    <col min="9997" max="9997" width="4.42578125" style="95" customWidth="1"/>
    <col min="9998" max="9998" width="6.42578125" style="95" customWidth="1"/>
    <col min="9999" max="9999" width="5.7109375" style="95" customWidth="1"/>
    <col min="10000" max="10000" width="6.140625" style="95" customWidth="1"/>
    <col min="10001" max="10001" width="5.85546875" style="95" customWidth="1"/>
    <col min="10002" max="10002" width="5.7109375" style="95" customWidth="1"/>
    <col min="10003" max="10003" width="4.85546875" style="95" customWidth="1"/>
    <col min="10004" max="10004" width="7.28515625" style="95" customWidth="1"/>
    <col min="10005" max="10005" width="7.42578125" style="95" customWidth="1"/>
    <col min="10006" max="10006" width="6" style="95" customWidth="1"/>
    <col min="10007" max="10007" width="17.140625" style="95" customWidth="1"/>
    <col min="10008" max="10240" width="9.140625" style="95"/>
    <col min="10241" max="10241" width="5.28515625" style="95" customWidth="1"/>
    <col min="10242" max="10242" width="21.28515625" style="95" customWidth="1"/>
    <col min="10243" max="10243" width="13.7109375" style="95" customWidth="1"/>
    <col min="10244" max="10244" width="11.28515625" style="95" customWidth="1"/>
    <col min="10245" max="10245" width="5" style="95" customWidth="1"/>
    <col min="10246" max="10247" width="5.7109375" style="95" customWidth="1"/>
    <col min="10248" max="10248" width="4" style="95" customWidth="1"/>
    <col min="10249" max="10249" width="5" style="95" customWidth="1"/>
    <col min="10250" max="10250" width="4.42578125" style="95" customWidth="1"/>
    <col min="10251" max="10251" width="5.7109375" style="95" customWidth="1"/>
    <col min="10252" max="10252" width="4.140625" style="95" customWidth="1"/>
    <col min="10253" max="10253" width="4.42578125" style="95" customWidth="1"/>
    <col min="10254" max="10254" width="6.42578125" style="95" customWidth="1"/>
    <col min="10255" max="10255" width="5.7109375" style="95" customWidth="1"/>
    <col min="10256" max="10256" width="6.140625" style="95" customWidth="1"/>
    <col min="10257" max="10257" width="5.85546875" style="95" customWidth="1"/>
    <col min="10258" max="10258" width="5.7109375" style="95" customWidth="1"/>
    <col min="10259" max="10259" width="4.85546875" style="95" customWidth="1"/>
    <col min="10260" max="10260" width="7.28515625" style="95" customWidth="1"/>
    <col min="10261" max="10261" width="7.42578125" style="95" customWidth="1"/>
    <col min="10262" max="10262" width="6" style="95" customWidth="1"/>
    <col min="10263" max="10263" width="17.140625" style="95" customWidth="1"/>
    <col min="10264" max="10496" width="9.140625" style="95"/>
    <col min="10497" max="10497" width="5.28515625" style="95" customWidth="1"/>
    <col min="10498" max="10498" width="21.28515625" style="95" customWidth="1"/>
    <col min="10499" max="10499" width="13.7109375" style="95" customWidth="1"/>
    <col min="10500" max="10500" width="11.28515625" style="95" customWidth="1"/>
    <col min="10501" max="10501" width="5" style="95" customWidth="1"/>
    <col min="10502" max="10503" width="5.7109375" style="95" customWidth="1"/>
    <col min="10504" max="10504" width="4" style="95" customWidth="1"/>
    <col min="10505" max="10505" width="5" style="95" customWidth="1"/>
    <col min="10506" max="10506" width="4.42578125" style="95" customWidth="1"/>
    <col min="10507" max="10507" width="5.7109375" style="95" customWidth="1"/>
    <col min="10508" max="10508" width="4.140625" style="95" customWidth="1"/>
    <col min="10509" max="10509" width="4.42578125" style="95" customWidth="1"/>
    <col min="10510" max="10510" width="6.42578125" style="95" customWidth="1"/>
    <col min="10511" max="10511" width="5.7109375" style="95" customWidth="1"/>
    <col min="10512" max="10512" width="6.140625" style="95" customWidth="1"/>
    <col min="10513" max="10513" width="5.85546875" style="95" customWidth="1"/>
    <col min="10514" max="10514" width="5.7109375" style="95" customWidth="1"/>
    <col min="10515" max="10515" width="4.85546875" style="95" customWidth="1"/>
    <col min="10516" max="10516" width="7.28515625" style="95" customWidth="1"/>
    <col min="10517" max="10517" width="7.42578125" style="95" customWidth="1"/>
    <col min="10518" max="10518" width="6" style="95" customWidth="1"/>
    <col min="10519" max="10519" width="17.140625" style="95" customWidth="1"/>
    <col min="10520" max="10752" width="9.140625" style="95"/>
    <col min="10753" max="10753" width="5.28515625" style="95" customWidth="1"/>
    <col min="10754" max="10754" width="21.28515625" style="95" customWidth="1"/>
    <col min="10755" max="10755" width="13.7109375" style="95" customWidth="1"/>
    <col min="10756" max="10756" width="11.28515625" style="95" customWidth="1"/>
    <col min="10757" max="10757" width="5" style="95" customWidth="1"/>
    <col min="10758" max="10759" width="5.7109375" style="95" customWidth="1"/>
    <col min="10760" max="10760" width="4" style="95" customWidth="1"/>
    <col min="10761" max="10761" width="5" style="95" customWidth="1"/>
    <col min="10762" max="10762" width="4.42578125" style="95" customWidth="1"/>
    <col min="10763" max="10763" width="5.7109375" style="95" customWidth="1"/>
    <col min="10764" max="10764" width="4.140625" style="95" customWidth="1"/>
    <col min="10765" max="10765" width="4.42578125" style="95" customWidth="1"/>
    <col min="10766" max="10766" width="6.42578125" style="95" customWidth="1"/>
    <col min="10767" max="10767" width="5.7109375" style="95" customWidth="1"/>
    <col min="10768" max="10768" width="6.140625" style="95" customWidth="1"/>
    <col min="10769" max="10769" width="5.85546875" style="95" customWidth="1"/>
    <col min="10770" max="10770" width="5.7109375" style="95" customWidth="1"/>
    <col min="10771" max="10771" width="4.85546875" style="95" customWidth="1"/>
    <col min="10772" max="10772" width="7.28515625" style="95" customWidth="1"/>
    <col min="10773" max="10773" width="7.42578125" style="95" customWidth="1"/>
    <col min="10774" max="10774" width="6" style="95" customWidth="1"/>
    <col min="10775" max="10775" width="17.140625" style="95" customWidth="1"/>
    <col min="10776" max="11008" width="9.140625" style="95"/>
    <col min="11009" max="11009" width="5.28515625" style="95" customWidth="1"/>
    <col min="11010" max="11010" width="21.28515625" style="95" customWidth="1"/>
    <col min="11011" max="11011" width="13.7109375" style="95" customWidth="1"/>
    <col min="11012" max="11012" width="11.28515625" style="95" customWidth="1"/>
    <col min="11013" max="11013" width="5" style="95" customWidth="1"/>
    <col min="11014" max="11015" width="5.7109375" style="95" customWidth="1"/>
    <col min="11016" max="11016" width="4" style="95" customWidth="1"/>
    <col min="11017" max="11017" width="5" style="95" customWidth="1"/>
    <col min="11018" max="11018" width="4.42578125" style="95" customWidth="1"/>
    <col min="11019" max="11019" width="5.7109375" style="95" customWidth="1"/>
    <col min="11020" max="11020" width="4.140625" style="95" customWidth="1"/>
    <col min="11021" max="11021" width="4.42578125" style="95" customWidth="1"/>
    <col min="11022" max="11022" width="6.42578125" style="95" customWidth="1"/>
    <col min="11023" max="11023" width="5.7109375" style="95" customWidth="1"/>
    <col min="11024" max="11024" width="6.140625" style="95" customWidth="1"/>
    <col min="11025" max="11025" width="5.85546875" style="95" customWidth="1"/>
    <col min="11026" max="11026" width="5.7109375" style="95" customWidth="1"/>
    <col min="11027" max="11027" width="4.85546875" style="95" customWidth="1"/>
    <col min="11028" max="11028" width="7.28515625" style="95" customWidth="1"/>
    <col min="11029" max="11029" width="7.42578125" style="95" customWidth="1"/>
    <col min="11030" max="11030" width="6" style="95" customWidth="1"/>
    <col min="11031" max="11031" width="17.140625" style="95" customWidth="1"/>
    <col min="11032" max="11264" width="9.140625" style="95"/>
    <col min="11265" max="11265" width="5.28515625" style="95" customWidth="1"/>
    <col min="11266" max="11266" width="21.28515625" style="95" customWidth="1"/>
    <col min="11267" max="11267" width="13.7109375" style="95" customWidth="1"/>
    <col min="11268" max="11268" width="11.28515625" style="95" customWidth="1"/>
    <col min="11269" max="11269" width="5" style="95" customWidth="1"/>
    <col min="11270" max="11271" width="5.7109375" style="95" customWidth="1"/>
    <col min="11272" max="11272" width="4" style="95" customWidth="1"/>
    <col min="11273" max="11273" width="5" style="95" customWidth="1"/>
    <col min="11274" max="11274" width="4.42578125" style="95" customWidth="1"/>
    <col min="11275" max="11275" width="5.7109375" style="95" customWidth="1"/>
    <col min="11276" max="11276" width="4.140625" style="95" customWidth="1"/>
    <col min="11277" max="11277" width="4.42578125" style="95" customWidth="1"/>
    <col min="11278" max="11278" width="6.42578125" style="95" customWidth="1"/>
    <col min="11279" max="11279" width="5.7109375" style="95" customWidth="1"/>
    <col min="11280" max="11280" width="6.140625" style="95" customWidth="1"/>
    <col min="11281" max="11281" width="5.85546875" style="95" customWidth="1"/>
    <col min="11282" max="11282" width="5.7109375" style="95" customWidth="1"/>
    <col min="11283" max="11283" width="4.85546875" style="95" customWidth="1"/>
    <col min="11284" max="11284" width="7.28515625" style="95" customWidth="1"/>
    <col min="11285" max="11285" width="7.42578125" style="95" customWidth="1"/>
    <col min="11286" max="11286" width="6" style="95" customWidth="1"/>
    <col min="11287" max="11287" width="17.140625" style="95" customWidth="1"/>
    <col min="11288" max="11520" width="9.140625" style="95"/>
    <col min="11521" max="11521" width="5.28515625" style="95" customWidth="1"/>
    <col min="11522" max="11522" width="21.28515625" style="95" customWidth="1"/>
    <col min="11523" max="11523" width="13.7109375" style="95" customWidth="1"/>
    <col min="11524" max="11524" width="11.28515625" style="95" customWidth="1"/>
    <col min="11525" max="11525" width="5" style="95" customWidth="1"/>
    <col min="11526" max="11527" width="5.7109375" style="95" customWidth="1"/>
    <col min="11528" max="11528" width="4" style="95" customWidth="1"/>
    <col min="11529" max="11529" width="5" style="95" customWidth="1"/>
    <col min="11530" max="11530" width="4.42578125" style="95" customWidth="1"/>
    <col min="11531" max="11531" width="5.7109375" style="95" customWidth="1"/>
    <col min="11532" max="11532" width="4.140625" style="95" customWidth="1"/>
    <col min="11533" max="11533" width="4.42578125" style="95" customWidth="1"/>
    <col min="11534" max="11534" width="6.42578125" style="95" customWidth="1"/>
    <col min="11535" max="11535" width="5.7109375" style="95" customWidth="1"/>
    <col min="11536" max="11536" width="6.140625" style="95" customWidth="1"/>
    <col min="11537" max="11537" width="5.85546875" style="95" customWidth="1"/>
    <col min="11538" max="11538" width="5.7109375" style="95" customWidth="1"/>
    <col min="11539" max="11539" width="4.85546875" style="95" customWidth="1"/>
    <col min="11540" max="11540" width="7.28515625" style="95" customWidth="1"/>
    <col min="11541" max="11541" width="7.42578125" style="95" customWidth="1"/>
    <col min="11542" max="11542" width="6" style="95" customWidth="1"/>
    <col min="11543" max="11543" width="17.140625" style="95" customWidth="1"/>
    <col min="11544" max="11776" width="9.140625" style="95"/>
    <col min="11777" max="11777" width="5.28515625" style="95" customWidth="1"/>
    <col min="11778" max="11778" width="21.28515625" style="95" customWidth="1"/>
    <col min="11779" max="11779" width="13.7109375" style="95" customWidth="1"/>
    <col min="11780" max="11780" width="11.28515625" style="95" customWidth="1"/>
    <col min="11781" max="11781" width="5" style="95" customWidth="1"/>
    <col min="11782" max="11783" width="5.7109375" style="95" customWidth="1"/>
    <col min="11784" max="11784" width="4" style="95" customWidth="1"/>
    <col min="11785" max="11785" width="5" style="95" customWidth="1"/>
    <col min="11786" max="11786" width="4.42578125" style="95" customWidth="1"/>
    <col min="11787" max="11787" width="5.7109375" style="95" customWidth="1"/>
    <col min="11788" max="11788" width="4.140625" style="95" customWidth="1"/>
    <col min="11789" max="11789" width="4.42578125" style="95" customWidth="1"/>
    <col min="11790" max="11790" width="6.42578125" style="95" customWidth="1"/>
    <col min="11791" max="11791" width="5.7109375" style="95" customWidth="1"/>
    <col min="11792" max="11792" width="6.140625" style="95" customWidth="1"/>
    <col min="11793" max="11793" width="5.85546875" style="95" customWidth="1"/>
    <col min="11794" max="11794" width="5.7109375" style="95" customWidth="1"/>
    <col min="11795" max="11795" width="4.85546875" style="95" customWidth="1"/>
    <col min="11796" max="11796" width="7.28515625" style="95" customWidth="1"/>
    <col min="11797" max="11797" width="7.42578125" style="95" customWidth="1"/>
    <col min="11798" max="11798" width="6" style="95" customWidth="1"/>
    <col min="11799" max="11799" width="17.140625" style="95" customWidth="1"/>
    <col min="11800" max="12032" width="9.140625" style="95"/>
    <col min="12033" max="12033" width="5.28515625" style="95" customWidth="1"/>
    <col min="12034" max="12034" width="21.28515625" style="95" customWidth="1"/>
    <col min="12035" max="12035" width="13.7109375" style="95" customWidth="1"/>
    <col min="12036" max="12036" width="11.28515625" style="95" customWidth="1"/>
    <col min="12037" max="12037" width="5" style="95" customWidth="1"/>
    <col min="12038" max="12039" width="5.7109375" style="95" customWidth="1"/>
    <col min="12040" max="12040" width="4" style="95" customWidth="1"/>
    <col min="12041" max="12041" width="5" style="95" customWidth="1"/>
    <col min="12042" max="12042" width="4.42578125" style="95" customWidth="1"/>
    <col min="12043" max="12043" width="5.7109375" style="95" customWidth="1"/>
    <col min="12044" max="12044" width="4.140625" style="95" customWidth="1"/>
    <col min="12045" max="12045" width="4.42578125" style="95" customWidth="1"/>
    <col min="12046" max="12046" width="6.42578125" style="95" customWidth="1"/>
    <col min="12047" max="12047" width="5.7109375" style="95" customWidth="1"/>
    <col min="12048" max="12048" width="6.140625" style="95" customWidth="1"/>
    <col min="12049" max="12049" width="5.85546875" style="95" customWidth="1"/>
    <col min="12050" max="12050" width="5.7109375" style="95" customWidth="1"/>
    <col min="12051" max="12051" width="4.85546875" style="95" customWidth="1"/>
    <col min="12052" max="12052" width="7.28515625" style="95" customWidth="1"/>
    <col min="12053" max="12053" width="7.42578125" style="95" customWidth="1"/>
    <col min="12054" max="12054" width="6" style="95" customWidth="1"/>
    <col min="12055" max="12055" width="17.140625" style="95" customWidth="1"/>
    <col min="12056" max="12288" width="9.140625" style="95"/>
    <col min="12289" max="12289" width="5.28515625" style="95" customWidth="1"/>
    <col min="12290" max="12290" width="21.28515625" style="95" customWidth="1"/>
    <col min="12291" max="12291" width="13.7109375" style="95" customWidth="1"/>
    <col min="12292" max="12292" width="11.28515625" style="95" customWidth="1"/>
    <col min="12293" max="12293" width="5" style="95" customWidth="1"/>
    <col min="12294" max="12295" width="5.7109375" style="95" customWidth="1"/>
    <col min="12296" max="12296" width="4" style="95" customWidth="1"/>
    <col min="12297" max="12297" width="5" style="95" customWidth="1"/>
    <col min="12298" max="12298" width="4.42578125" style="95" customWidth="1"/>
    <col min="12299" max="12299" width="5.7109375" style="95" customWidth="1"/>
    <col min="12300" max="12300" width="4.140625" style="95" customWidth="1"/>
    <col min="12301" max="12301" width="4.42578125" style="95" customWidth="1"/>
    <col min="12302" max="12302" width="6.42578125" style="95" customWidth="1"/>
    <col min="12303" max="12303" width="5.7109375" style="95" customWidth="1"/>
    <col min="12304" max="12304" width="6.140625" style="95" customWidth="1"/>
    <col min="12305" max="12305" width="5.85546875" style="95" customWidth="1"/>
    <col min="12306" max="12306" width="5.7109375" style="95" customWidth="1"/>
    <col min="12307" max="12307" width="4.85546875" style="95" customWidth="1"/>
    <col min="12308" max="12308" width="7.28515625" style="95" customWidth="1"/>
    <col min="12309" max="12309" width="7.42578125" style="95" customWidth="1"/>
    <col min="12310" max="12310" width="6" style="95" customWidth="1"/>
    <col min="12311" max="12311" width="17.140625" style="95" customWidth="1"/>
    <col min="12312" max="12544" width="9.140625" style="95"/>
    <col min="12545" max="12545" width="5.28515625" style="95" customWidth="1"/>
    <col min="12546" max="12546" width="21.28515625" style="95" customWidth="1"/>
    <col min="12547" max="12547" width="13.7109375" style="95" customWidth="1"/>
    <col min="12548" max="12548" width="11.28515625" style="95" customWidth="1"/>
    <col min="12549" max="12549" width="5" style="95" customWidth="1"/>
    <col min="12550" max="12551" width="5.7109375" style="95" customWidth="1"/>
    <col min="12552" max="12552" width="4" style="95" customWidth="1"/>
    <col min="12553" max="12553" width="5" style="95" customWidth="1"/>
    <col min="12554" max="12554" width="4.42578125" style="95" customWidth="1"/>
    <col min="12555" max="12555" width="5.7109375" style="95" customWidth="1"/>
    <col min="12556" max="12556" width="4.140625" style="95" customWidth="1"/>
    <col min="12557" max="12557" width="4.42578125" style="95" customWidth="1"/>
    <col min="12558" max="12558" width="6.42578125" style="95" customWidth="1"/>
    <col min="12559" max="12559" width="5.7109375" style="95" customWidth="1"/>
    <col min="12560" max="12560" width="6.140625" style="95" customWidth="1"/>
    <col min="12561" max="12561" width="5.85546875" style="95" customWidth="1"/>
    <col min="12562" max="12562" width="5.7109375" style="95" customWidth="1"/>
    <col min="12563" max="12563" width="4.85546875" style="95" customWidth="1"/>
    <col min="12564" max="12564" width="7.28515625" style="95" customWidth="1"/>
    <col min="12565" max="12565" width="7.42578125" style="95" customWidth="1"/>
    <col min="12566" max="12566" width="6" style="95" customWidth="1"/>
    <col min="12567" max="12567" width="17.140625" style="95" customWidth="1"/>
    <col min="12568" max="12800" width="9.140625" style="95"/>
    <col min="12801" max="12801" width="5.28515625" style="95" customWidth="1"/>
    <col min="12802" max="12802" width="21.28515625" style="95" customWidth="1"/>
    <col min="12803" max="12803" width="13.7109375" style="95" customWidth="1"/>
    <col min="12804" max="12804" width="11.28515625" style="95" customWidth="1"/>
    <col min="12805" max="12805" width="5" style="95" customWidth="1"/>
    <col min="12806" max="12807" width="5.7109375" style="95" customWidth="1"/>
    <col min="12808" max="12808" width="4" style="95" customWidth="1"/>
    <col min="12809" max="12809" width="5" style="95" customWidth="1"/>
    <col min="12810" max="12810" width="4.42578125" style="95" customWidth="1"/>
    <col min="12811" max="12811" width="5.7109375" style="95" customWidth="1"/>
    <col min="12812" max="12812" width="4.140625" style="95" customWidth="1"/>
    <col min="12813" max="12813" width="4.42578125" style="95" customWidth="1"/>
    <col min="12814" max="12814" width="6.42578125" style="95" customWidth="1"/>
    <col min="12815" max="12815" width="5.7109375" style="95" customWidth="1"/>
    <col min="12816" max="12816" width="6.140625" style="95" customWidth="1"/>
    <col min="12817" max="12817" width="5.85546875" style="95" customWidth="1"/>
    <col min="12818" max="12818" width="5.7109375" style="95" customWidth="1"/>
    <col min="12819" max="12819" width="4.85546875" style="95" customWidth="1"/>
    <col min="12820" max="12820" width="7.28515625" style="95" customWidth="1"/>
    <col min="12821" max="12821" width="7.42578125" style="95" customWidth="1"/>
    <col min="12822" max="12822" width="6" style="95" customWidth="1"/>
    <col min="12823" max="12823" width="17.140625" style="95" customWidth="1"/>
    <col min="12824" max="13056" width="9.140625" style="95"/>
    <col min="13057" max="13057" width="5.28515625" style="95" customWidth="1"/>
    <col min="13058" max="13058" width="21.28515625" style="95" customWidth="1"/>
    <col min="13059" max="13059" width="13.7109375" style="95" customWidth="1"/>
    <col min="13060" max="13060" width="11.28515625" style="95" customWidth="1"/>
    <col min="13061" max="13061" width="5" style="95" customWidth="1"/>
    <col min="13062" max="13063" width="5.7109375" style="95" customWidth="1"/>
    <col min="13064" max="13064" width="4" style="95" customWidth="1"/>
    <col min="13065" max="13065" width="5" style="95" customWidth="1"/>
    <col min="13066" max="13066" width="4.42578125" style="95" customWidth="1"/>
    <col min="13067" max="13067" width="5.7109375" style="95" customWidth="1"/>
    <col min="13068" max="13068" width="4.140625" style="95" customWidth="1"/>
    <col min="13069" max="13069" width="4.42578125" style="95" customWidth="1"/>
    <col min="13070" max="13070" width="6.42578125" style="95" customWidth="1"/>
    <col min="13071" max="13071" width="5.7109375" style="95" customWidth="1"/>
    <col min="13072" max="13072" width="6.140625" style="95" customWidth="1"/>
    <col min="13073" max="13073" width="5.85546875" style="95" customWidth="1"/>
    <col min="13074" max="13074" width="5.7109375" style="95" customWidth="1"/>
    <col min="13075" max="13075" width="4.85546875" style="95" customWidth="1"/>
    <col min="13076" max="13076" width="7.28515625" style="95" customWidth="1"/>
    <col min="13077" max="13077" width="7.42578125" style="95" customWidth="1"/>
    <col min="13078" max="13078" width="6" style="95" customWidth="1"/>
    <col min="13079" max="13079" width="17.140625" style="95" customWidth="1"/>
    <col min="13080" max="13312" width="9.140625" style="95"/>
    <col min="13313" max="13313" width="5.28515625" style="95" customWidth="1"/>
    <col min="13314" max="13314" width="21.28515625" style="95" customWidth="1"/>
    <col min="13315" max="13315" width="13.7109375" style="95" customWidth="1"/>
    <col min="13316" max="13316" width="11.28515625" style="95" customWidth="1"/>
    <col min="13317" max="13317" width="5" style="95" customWidth="1"/>
    <col min="13318" max="13319" width="5.7109375" style="95" customWidth="1"/>
    <col min="13320" max="13320" width="4" style="95" customWidth="1"/>
    <col min="13321" max="13321" width="5" style="95" customWidth="1"/>
    <col min="13322" max="13322" width="4.42578125" style="95" customWidth="1"/>
    <col min="13323" max="13323" width="5.7109375" style="95" customWidth="1"/>
    <col min="13324" max="13324" width="4.140625" style="95" customWidth="1"/>
    <col min="13325" max="13325" width="4.42578125" style="95" customWidth="1"/>
    <col min="13326" max="13326" width="6.42578125" style="95" customWidth="1"/>
    <col min="13327" max="13327" width="5.7109375" style="95" customWidth="1"/>
    <col min="13328" max="13328" width="6.140625" style="95" customWidth="1"/>
    <col min="13329" max="13329" width="5.85546875" style="95" customWidth="1"/>
    <col min="13330" max="13330" width="5.7109375" style="95" customWidth="1"/>
    <col min="13331" max="13331" width="4.85546875" style="95" customWidth="1"/>
    <col min="13332" max="13332" width="7.28515625" style="95" customWidth="1"/>
    <col min="13333" max="13333" width="7.42578125" style="95" customWidth="1"/>
    <col min="13334" max="13334" width="6" style="95" customWidth="1"/>
    <col min="13335" max="13335" width="17.140625" style="95" customWidth="1"/>
    <col min="13336" max="13568" width="9.140625" style="95"/>
    <col min="13569" max="13569" width="5.28515625" style="95" customWidth="1"/>
    <col min="13570" max="13570" width="21.28515625" style="95" customWidth="1"/>
    <col min="13571" max="13571" width="13.7109375" style="95" customWidth="1"/>
    <col min="13572" max="13572" width="11.28515625" style="95" customWidth="1"/>
    <col min="13573" max="13573" width="5" style="95" customWidth="1"/>
    <col min="13574" max="13575" width="5.7109375" style="95" customWidth="1"/>
    <col min="13576" max="13576" width="4" style="95" customWidth="1"/>
    <col min="13577" max="13577" width="5" style="95" customWidth="1"/>
    <col min="13578" max="13578" width="4.42578125" style="95" customWidth="1"/>
    <col min="13579" max="13579" width="5.7109375" style="95" customWidth="1"/>
    <col min="13580" max="13580" width="4.140625" style="95" customWidth="1"/>
    <col min="13581" max="13581" width="4.42578125" style="95" customWidth="1"/>
    <col min="13582" max="13582" width="6.42578125" style="95" customWidth="1"/>
    <col min="13583" max="13583" width="5.7109375" style="95" customWidth="1"/>
    <col min="13584" max="13584" width="6.140625" style="95" customWidth="1"/>
    <col min="13585" max="13585" width="5.85546875" style="95" customWidth="1"/>
    <col min="13586" max="13586" width="5.7109375" style="95" customWidth="1"/>
    <col min="13587" max="13587" width="4.85546875" style="95" customWidth="1"/>
    <col min="13588" max="13588" width="7.28515625" style="95" customWidth="1"/>
    <col min="13589" max="13589" width="7.42578125" style="95" customWidth="1"/>
    <col min="13590" max="13590" width="6" style="95" customWidth="1"/>
    <col min="13591" max="13591" width="17.140625" style="95" customWidth="1"/>
    <col min="13592" max="13824" width="9.140625" style="95"/>
    <col min="13825" max="13825" width="5.28515625" style="95" customWidth="1"/>
    <col min="13826" max="13826" width="21.28515625" style="95" customWidth="1"/>
    <col min="13827" max="13827" width="13.7109375" style="95" customWidth="1"/>
    <col min="13828" max="13828" width="11.28515625" style="95" customWidth="1"/>
    <col min="13829" max="13829" width="5" style="95" customWidth="1"/>
    <col min="13830" max="13831" width="5.7109375" style="95" customWidth="1"/>
    <col min="13832" max="13832" width="4" style="95" customWidth="1"/>
    <col min="13833" max="13833" width="5" style="95" customWidth="1"/>
    <col min="13834" max="13834" width="4.42578125" style="95" customWidth="1"/>
    <col min="13835" max="13835" width="5.7109375" style="95" customWidth="1"/>
    <col min="13836" max="13836" width="4.140625" style="95" customWidth="1"/>
    <col min="13837" max="13837" width="4.42578125" style="95" customWidth="1"/>
    <col min="13838" max="13838" width="6.42578125" style="95" customWidth="1"/>
    <col min="13839" max="13839" width="5.7109375" style="95" customWidth="1"/>
    <col min="13840" max="13840" width="6.140625" style="95" customWidth="1"/>
    <col min="13841" max="13841" width="5.85546875" style="95" customWidth="1"/>
    <col min="13842" max="13842" width="5.7109375" style="95" customWidth="1"/>
    <col min="13843" max="13843" width="4.85546875" style="95" customWidth="1"/>
    <col min="13844" max="13844" width="7.28515625" style="95" customWidth="1"/>
    <col min="13845" max="13845" width="7.42578125" style="95" customWidth="1"/>
    <col min="13846" max="13846" width="6" style="95" customWidth="1"/>
    <col min="13847" max="13847" width="17.140625" style="95" customWidth="1"/>
    <col min="13848" max="14080" width="9.140625" style="95"/>
    <col min="14081" max="14081" width="5.28515625" style="95" customWidth="1"/>
    <col min="14082" max="14082" width="21.28515625" style="95" customWidth="1"/>
    <col min="14083" max="14083" width="13.7109375" style="95" customWidth="1"/>
    <col min="14084" max="14084" width="11.28515625" style="95" customWidth="1"/>
    <col min="14085" max="14085" width="5" style="95" customWidth="1"/>
    <col min="14086" max="14087" width="5.7109375" style="95" customWidth="1"/>
    <col min="14088" max="14088" width="4" style="95" customWidth="1"/>
    <col min="14089" max="14089" width="5" style="95" customWidth="1"/>
    <col min="14090" max="14090" width="4.42578125" style="95" customWidth="1"/>
    <col min="14091" max="14091" width="5.7109375" style="95" customWidth="1"/>
    <col min="14092" max="14092" width="4.140625" style="95" customWidth="1"/>
    <col min="14093" max="14093" width="4.42578125" style="95" customWidth="1"/>
    <col min="14094" max="14094" width="6.42578125" style="95" customWidth="1"/>
    <col min="14095" max="14095" width="5.7109375" style="95" customWidth="1"/>
    <col min="14096" max="14096" width="6.140625" style="95" customWidth="1"/>
    <col min="14097" max="14097" width="5.85546875" style="95" customWidth="1"/>
    <col min="14098" max="14098" width="5.7109375" style="95" customWidth="1"/>
    <col min="14099" max="14099" width="4.85546875" style="95" customWidth="1"/>
    <col min="14100" max="14100" width="7.28515625" style="95" customWidth="1"/>
    <col min="14101" max="14101" width="7.42578125" style="95" customWidth="1"/>
    <col min="14102" max="14102" width="6" style="95" customWidth="1"/>
    <col min="14103" max="14103" width="17.140625" style="95" customWidth="1"/>
    <col min="14104" max="14336" width="9.140625" style="95"/>
    <col min="14337" max="14337" width="5.28515625" style="95" customWidth="1"/>
    <col min="14338" max="14338" width="21.28515625" style="95" customWidth="1"/>
    <col min="14339" max="14339" width="13.7109375" style="95" customWidth="1"/>
    <col min="14340" max="14340" width="11.28515625" style="95" customWidth="1"/>
    <col min="14341" max="14341" width="5" style="95" customWidth="1"/>
    <col min="14342" max="14343" width="5.7109375" style="95" customWidth="1"/>
    <col min="14344" max="14344" width="4" style="95" customWidth="1"/>
    <col min="14345" max="14345" width="5" style="95" customWidth="1"/>
    <col min="14346" max="14346" width="4.42578125" style="95" customWidth="1"/>
    <col min="14347" max="14347" width="5.7109375" style="95" customWidth="1"/>
    <col min="14348" max="14348" width="4.140625" style="95" customWidth="1"/>
    <col min="14349" max="14349" width="4.42578125" style="95" customWidth="1"/>
    <col min="14350" max="14350" width="6.42578125" style="95" customWidth="1"/>
    <col min="14351" max="14351" width="5.7109375" style="95" customWidth="1"/>
    <col min="14352" max="14352" width="6.140625" style="95" customWidth="1"/>
    <col min="14353" max="14353" width="5.85546875" style="95" customWidth="1"/>
    <col min="14354" max="14354" width="5.7109375" style="95" customWidth="1"/>
    <col min="14355" max="14355" width="4.85546875" style="95" customWidth="1"/>
    <col min="14356" max="14356" width="7.28515625" style="95" customWidth="1"/>
    <col min="14357" max="14357" width="7.42578125" style="95" customWidth="1"/>
    <col min="14358" max="14358" width="6" style="95" customWidth="1"/>
    <col min="14359" max="14359" width="17.140625" style="95" customWidth="1"/>
    <col min="14360" max="14592" width="9.140625" style="95"/>
    <col min="14593" max="14593" width="5.28515625" style="95" customWidth="1"/>
    <col min="14594" max="14594" width="21.28515625" style="95" customWidth="1"/>
    <col min="14595" max="14595" width="13.7109375" style="95" customWidth="1"/>
    <col min="14596" max="14596" width="11.28515625" style="95" customWidth="1"/>
    <col min="14597" max="14597" width="5" style="95" customWidth="1"/>
    <col min="14598" max="14599" width="5.7109375" style="95" customWidth="1"/>
    <col min="14600" max="14600" width="4" style="95" customWidth="1"/>
    <col min="14601" max="14601" width="5" style="95" customWidth="1"/>
    <col min="14602" max="14602" width="4.42578125" style="95" customWidth="1"/>
    <col min="14603" max="14603" width="5.7109375" style="95" customWidth="1"/>
    <col min="14604" max="14604" width="4.140625" style="95" customWidth="1"/>
    <col min="14605" max="14605" width="4.42578125" style="95" customWidth="1"/>
    <col min="14606" max="14606" width="6.42578125" style="95" customWidth="1"/>
    <col min="14607" max="14607" width="5.7109375" style="95" customWidth="1"/>
    <col min="14608" max="14608" width="6.140625" style="95" customWidth="1"/>
    <col min="14609" max="14609" width="5.85546875" style="95" customWidth="1"/>
    <col min="14610" max="14610" width="5.7109375" style="95" customWidth="1"/>
    <col min="14611" max="14611" width="4.85546875" style="95" customWidth="1"/>
    <col min="14612" max="14612" width="7.28515625" style="95" customWidth="1"/>
    <col min="14613" max="14613" width="7.42578125" style="95" customWidth="1"/>
    <col min="14614" max="14614" width="6" style="95" customWidth="1"/>
    <col min="14615" max="14615" width="17.140625" style="95" customWidth="1"/>
    <col min="14616" max="14848" width="9.140625" style="95"/>
    <col min="14849" max="14849" width="5.28515625" style="95" customWidth="1"/>
    <col min="14850" max="14850" width="21.28515625" style="95" customWidth="1"/>
    <col min="14851" max="14851" width="13.7109375" style="95" customWidth="1"/>
    <col min="14852" max="14852" width="11.28515625" style="95" customWidth="1"/>
    <col min="14853" max="14853" width="5" style="95" customWidth="1"/>
    <col min="14854" max="14855" width="5.7109375" style="95" customWidth="1"/>
    <col min="14856" max="14856" width="4" style="95" customWidth="1"/>
    <col min="14857" max="14857" width="5" style="95" customWidth="1"/>
    <col min="14858" max="14858" width="4.42578125" style="95" customWidth="1"/>
    <col min="14859" max="14859" width="5.7109375" style="95" customWidth="1"/>
    <col min="14860" max="14860" width="4.140625" style="95" customWidth="1"/>
    <col min="14861" max="14861" width="4.42578125" style="95" customWidth="1"/>
    <col min="14862" max="14862" width="6.42578125" style="95" customWidth="1"/>
    <col min="14863" max="14863" width="5.7109375" style="95" customWidth="1"/>
    <col min="14864" max="14864" width="6.140625" style="95" customWidth="1"/>
    <col min="14865" max="14865" width="5.85546875" style="95" customWidth="1"/>
    <col min="14866" max="14866" width="5.7109375" style="95" customWidth="1"/>
    <col min="14867" max="14867" width="4.85546875" style="95" customWidth="1"/>
    <col min="14868" max="14868" width="7.28515625" style="95" customWidth="1"/>
    <col min="14869" max="14869" width="7.42578125" style="95" customWidth="1"/>
    <col min="14870" max="14870" width="6" style="95" customWidth="1"/>
    <col min="14871" max="14871" width="17.140625" style="95" customWidth="1"/>
    <col min="14872" max="15104" width="9.140625" style="95"/>
    <col min="15105" max="15105" width="5.28515625" style="95" customWidth="1"/>
    <col min="15106" max="15106" width="21.28515625" style="95" customWidth="1"/>
    <col min="15107" max="15107" width="13.7109375" style="95" customWidth="1"/>
    <col min="15108" max="15108" width="11.28515625" style="95" customWidth="1"/>
    <col min="15109" max="15109" width="5" style="95" customWidth="1"/>
    <col min="15110" max="15111" width="5.7109375" style="95" customWidth="1"/>
    <col min="15112" max="15112" width="4" style="95" customWidth="1"/>
    <col min="15113" max="15113" width="5" style="95" customWidth="1"/>
    <col min="15114" max="15114" width="4.42578125" style="95" customWidth="1"/>
    <col min="15115" max="15115" width="5.7109375" style="95" customWidth="1"/>
    <col min="15116" max="15116" width="4.140625" style="95" customWidth="1"/>
    <col min="15117" max="15117" width="4.42578125" style="95" customWidth="1"/>
    <col min="15118" max="15118" width="6.42578125" style="95" customWidth="1"/>
    <col min="15119" max="15119" width="5.7109375" style="95" customWidth="1"/>
    <col min="15120" max="15120" width="6.140625" style="95" customWidth="1"/>
    <col min="15121" max="15121" width="5.85546875" style="95" customWidth="1"/>
    <col min="15122" max="15122" width="5.7109375" style="95" customWidth="1"/>
    <col min="15123" max="15123" width="4.85546875" style="95" customWidth="1"/>
    <col min="15124" max="15124" width="7.28515625" style="95" customWidth="1"/>
    <col min="15125" max="15125" width="7.42578125" style="95" customWidth="1"/>
    <col min="15126" max="15126" width="6" style="95" customWidth="1"/>
    <col min="15127" max="15127" width="17.140625" style="95" customWidth="1"/>
    <col min="15128" max="15360" width="9.140625" style="95"/>
    <col min="15361" max="15361" width="5.28515625" style="95" customWidth="1"/>
    <col min="15362" max="15362" width="21.28515625" style="95" customWidth="1"/>
    <col min="15363" max="15363" width="13.7109375" style="95" customWidth="1"/>
    <col min="15364" max="15364" width="11.28515625" style="95" customWidth="1"/>
    <col min="15365" max="15365" width="5" style="95" customWidth="1"/>
    <col min="15366" max="15367" width="5.7109375" style="95" customWidth="1"/>
    <col min="15368" max="15368" width="4" style="95" customWidth="1"/>
    <col min="15369" max="15369" width="5" style="95" customWidth="1"/>
    <col min="15370" max="15370" width="4.42578125" style="95" customWidth="1"/>
    <col min="15371" max="15371" width="5.7109375" style="95" customWidth="1"/>
    <col min="15372" max="15372" width="4.140625" style="95" customWidth="1"/>
    <col min="15373" max="15373" width="4.42578125" style="95" customWidth="1"/>
    <col min="15374" max="15374" width="6.42578125" style="95" customWidth="1"/>
    <col min="15375" max="15375" width="5.7109375" style="95" customWidth="1"/>
    <col min="15376" max="15376" width="6.140625" style="95" customWidth="1"/>
    <col min="15377" max="15377" width="5.85546875" style="95" customWidth="1"/>
    <col min="15378" max="15378" width="5.7109375" style="95" customWidth="1"/>
    <col min="15379" max="15379" width="4.85546875" style="95" customWidth="1"/>
    <col min="15380" max="15380" width="7.28515625" style="95" customWidth="1"/>
    <col min="15381" max="15381" width="7.42578125" style="95" customWidth="1"/>
    <col min="15382" max="15382" width="6" style="95" customWidth="1"/>
    <col min="15383" max="15383" width="17.140625" style="95" customWidth="1"/>
    <col min="15384" max="15616" width="9.140625" style="95"/>
    <col min="15617" max="15617" width="5.28515625" style="95" customWidth="1"/>
    <col min="15618" max="15618" width="21.28515625" style="95" customWidth="1"/>
    <col min="15619" max="15619" width="13.7109375" style="95" customWidth="1"/>
    <col min="15620" max="15620" width="11.28515625" style="95" customWidth="1"/>
    <col min="15621" max="15621" width="5" style="95" customWidth="1"/>
    <col min="15622" max="15623" width="5.7109375" style="95" customWidth="1"/>
    <col min="15624" max="15624" width="4" style="95" customWidth="1"/>
    <col min="15625" max="15625" width="5" style="95" customWidth="1"/>
    <col min="15626" max="15626" width="4.42578125" style="95" customWidth="1"/>
    <col min="15627" max="15627" width="5.7109375" style="95" customWidth="1"/>
    <col min="15628" max="15628" width="4.140625" style="95" customWidth="1"/>
    <col min="15629" max="15629" width="4.42578125" style="95" customWidth="1"/>
    <col min="15630" max="15630" width="6.42578125" style="95" customWidth="1"/>
    <col min="15631" max="15631" width="5.7109375" style="95" customWidth="1"/>
    <col min="15632" max="15632" width="6.140625" style="95" customWidth="1"/>
    <col min="15633" max="15633" width="5.85546875" style="95" customWidth="1"/>
    <col min="15634" max="15634" width="5.7109375" style="95" customWidth="1"/>
    <col min="15635" max="15635" width="4.85546875" style="95" customWidth="1"/>
    <col min="15636" max="15636" width="7.28515625" style="95" customWidth="1"/>
    <col min="15637" max="15637" width="7.42578125" style="95" customWidth="1"/>
    <col min="15638" max="15638" width="6" style="95" customWidth="1"/>
    <col min="15639" max="15639" width="17.140625" style="95" customWidth="1"/>
    <col min="15640" max="15872" width="9.140625" style="95"/>
    <col min="15873" max="15873" width="5.28515625" style="95" customWidth="1"/>
    <col min="15874" max="15874" width="21.28515625" style="95" customWidth="1"/>
    <col min="15875" max="15875" width="13.7109375" style="95" customWidth="1"/>
    <col min="15876" max="15876" width="11.28515625" style="95" customWidth="1"/>
    <col min="15877" max="15877" width="5" style="95" customWidth="1"/>
    <col min="15878" max="15879" width="5.7109375" style="95" customWidth="1"/>
    <col min="15880" max="15880" width="4" style="95" customWidth="1"/>
    <col min="15881" max="15881" width="5" style="95" customWidth="1"/>
    <col min="15882" max="15882" width="4.42578125" style="95" customWidth="1"/>
    <col min="15883" max="15883" width="5.7109375" style="95" customWidth="1"/>
    <col min="15884" max="15884" width="4.140625" style="95" customWidth="1"/>
    <col min="15885" max="15885" width="4.42578125" style="95" customWidth="1"/>
    <col min="15886" max="15886" width="6.42578125" style="95" customWidth="1"/>
    <col min="15887" max="15887" width="5.7109375" style="95" customWidth="1"/>
    <col min="15888" max="15888" width="6.140625" style="95" customWidth="1"/>
    <col min="15889" max="15889" width="5.85546875" style="95" customWidth="1"/>
    <col min="15890" max="15890" width="5.7109375" style="95" customWidth="1"/>
    <col min="15891" max="15891" width="4.85546875" style="95" customWidth="1"/>
    <col min="15892" max="15892" width="7.28515625" style="95" customWidth="1"/>
    <col min="15893" max="15893" width="7.42578125" style="95" customWidth="1"/>
    <col min="15894" max="15894" width="6" style="95" customWidth="1"/>
    <col min="15895" max="15895" width="17.140625" style="95" customWidth="1"/>
    <col min="15896" max="16128" width="9.140625" style="95"/>
    <col min="16129" max="16129" width="5.28515625" style="95" customWidth="1"/>
    <col min="16130" max="16130" width="21.28515625" style="95" customWidth="1"/>
    <col min="16131" max="16131" width="13.7109375" style="95" customWidth="1"/>
    <col min="16132" max="16132" width="11.28515625" style="95" customWidth="1"/>
    <col min="16133" max="16133" width="5" style="95" customWidth="1"/>
    <col min="16134" max="16135" width="5.7109375" style="95" customWidth="1"/>
    <col min="16136" max="16136" width="4" style="95" customWidth="1"/>
    <col min="16137" max="16137" width="5" style="95" customWidth="1"/>
    <col min="16138" max="16138" width="4.42578125" style="95" customWidth="1"/>
    <col min="16139" max="16139" width="5.7109375" style="95" customWidth="1"/>
    <col min="16140" max="16140" width="4.140625" style="95" customWidth="1"/>
    <col min="16141" max="16141" width="4.42578125" style="95" customWidth="1"/>
    <col min="16142" max="16142" width="6.42578125" style="95" customWidth="1"/>
    <col min="16143" max="16143" width="5.7109375" style="95" customWidth="1"/>
    <col min="16144" max="16144" width="6.140625" style="95" customWidth="1"/>
    <col min="16145" max="16145" width="5.85546875" style="95" customWidth="1"/>
    <col min="16146" max="16146" width="5.7109375" style="95" customWidth="1"/>
    <col min="16147" max="16147" width="4.85546875" style="95" customWidth="1"/>
    <col min="16148" max="16148" width="7.28515625" style="95" customWidth="1"/>
    <col min="16149" max="16149" width="7.42578125" style="95" customWidth="1"/>
    <col min="16150" max="16150" width="6" style="95" customWidth="1"/>
    <col min="16151" max="16151" width="17.140625" style="95" customWidth="1"/>
    <col min="16152" max="16384" width="9.140625" style="95"/>
  </cols>
  <sheetData>
    <row r="1" spans="1:23" ht="46.5" customHeight="1" x14ac:dyDescent="0.25">
      <c r="A1" s="533" t="s">
        <v>664</v>
      </c>
      <c r="B1" s="533"/>
      <c r="C1" s="533"/>
      <c r="D1" s="533"/>
      <c r="E1" s="533"/>
      <c r="F1" s="92"/>
      <c r="G1" s="92"/>
      <c r="H1" s="92"/>
      <c r="I1" s="92"/>
      <c r="J1" s="92"/>
      <c r="K1" s="92"/>
      <c r="L1" s="93"/>
      <c r="M1" s="93"/>
      <c r="N1" s="93"/>
      <c r="O1" s="93"/>
      <c r="P1" s="93"/>
      <c r="Q1" s="93"/>
      <c r="R1" s="93"/>
      <c r="S1" s="93"/>
      <c r="T1" s="94"/>
      <c r="U1" s="94"/>
      <c r="V1" s="94"/>
    </row>
    <row r="2" spans="1:23" ht="18.75" customHeight="1" x14ac:dyDescent="0.25">
      <c r="A2" s="619"/>
      <c r="B2" s="619"/>
      <c r="C2" s="619"/>
      <c r="D2" s="619"/>
      <c r="E2" s="619"/>
      <c r="F2" s="94"/>
      <c r="G2" s="94"/>
      <c r="H2" s="94"/>
      <c r="I2" s="94"/>
      <c r="J2" s="94"/>
      <c r="K2" s="93"/>
      <c r="L2" s="93"/>
      <c r="M2" s="93"/>
      <c r="N2" s="93"/>
      <c r="O2" s="93"/>
      <c r="P2" s="93"/>
      <c r="Q2" s="93"/>
      <c r="R2" s="93"/>
      <c r="S2" s="93"/>
      <c r="T2" s="94"/>
      <c r="U2" s="94"/>
      <c r="V2" s="94"/>
    </row>
    <row r="3" spans="1:23" ht="30" customHeight="1" x14ac:dyDescent="0.25">
      <c r="A3" s="620" t="s">
        <v>649</v>
      </c>
      <c r="B3" s="620"/>
      <c r="C3" s="620"/>
      <c r="D3" s="620"/>
      <c r="E3" s="620"/>
      <c r="F3" s="620"/>
      <c r="G3" s="620"/>
      <c r="H3" s="620"/>
      <c r="I3" s="620"/>
      <c r="J3" s="620"/>
      <c r="K3" s="620"/>
      <c r="L3" s="620"/>
      <c r="M3" s="620"/>
      <c r="N3" s="620"/>
      <c r="O3" s="620"/>
      <c r="P3" s="620"/>
      <c r="Q3" s="620"/>
      <c r="R3" s="620"/>
      <c r="S3" s="620"/>
      <c r="T3" s="620"/>
      <c r="U3" s="620"/>
      <c r="V3" s="620"/>
    </row>
    <row r="4" spans="1:23" s="97" customFormat="1" ht="23.25" customHeight="1" x14ac:dyDescent="0.25">
      <c r="A4" s="549" t="s">
        <v>220</v>
      </c>
      <c r="B4" s="549" t="s">
        <v>1</v>
      </c>
      <c r="C4" s="545" t="s">
        <v>534</v>
      </c>
      <c r="D4" s="615" t="s">
        <v>535</v>
      </c>
      <c r="E4" s="539" t="s">
        <v>536</v>
      </c>
      <c r="F4" s="540"/>
      <c r="G4" s="540"/>
      <c r="H4" s="540"/>
      <c r="I4" s="540"/>
      <c r="J4" s="540"/>
      <c r="K4" s="540"/>
      <c r="L4" s="540"/>
      <c r="M4" s="540"/>
      <c r="N4" s="540"/>
      <c r="O4" s="540"/>
      <c r="P4" s="540"/>
      <c r="Q4" s="540"/>
      <c r="R4" s="540"/>
      <c r="S4" s="540"/>
      <c r="T4" s="541"/>
      <c r="U4" s="542" t="s">
        <v>3</v>
      </c>
      <c r="V4" s="536" t="s">
        <v>4</v>
      </c>
      <c r="W4" s="129"/>
    </row>
    <row r="5" spans="1:23" s="97" customFormat="1" ht="36.75" customHeight="1" x14ac:dyDescent="0.25">
      <c r="A5" s="550"/>
      <c r="B5" s="550"/>
      <c r="C5" s="546"/>
      <c r="D5" s="616"/>
      <c r="E5" s="569" t="s">
        <v>537</v>
      </c>
      <c r="F5" s="569"/>
      <c r="G5" s="569"/>
      <c r="H5" s="569"/>
      <c r="I5" s="569"/>
      <c r="J5" s="569"/>
      <c r="K5" s="569"/>
      <c r="L5" s="569"/>
      <c r="M5" s="569"/>
      <c r="N5" s="569"/>
      <c r="O5" s="539" t="s">
        <v>538</v>
      </c>
      <c r="P5" s="540"/>
      <c r="Q5" s="540"/>
      <c r="R5" s="540"/>
      <c r="S5" s="540"/>
      <c r="T5" s="618" t="s">
        <v>254</v>
      </c>
      <c r="U5" s="543"/>
      <c r="V5" s="537"/>
      <c r="W5" s="129"/>
    </row>
    <row r="6" spans="1:23" s="97" customFormat="1" ht="45.75" customHeight="1" x14ac:dyDescent="0.25">
      <c r="A6" s="551"/>
      <c r="B6" s="551"/>
      <c r="C6" s="547"/>
      <c r="D6" s="617"/>
      <c r="E6" s="144" t="s">
        <v>665</v>
      </c>
      <c r="F6" s="144" t="s">
        <v>666</v>
      </c>
      <c r="G6" s="144" t="s">
        <v>667</v>
      </c>
      <c r="H6" s="144" t="s">
        <v>668</v>
      </c>
      <c r="I6" s="144" t="s">
        <v>669</v>
      </c>
      <c r="J6" s="144" t="s">
        <v>670</v>
      </c>
      <c r="K6" s="144" t="s">
        <v>671</v>
      </c>
      <c r="L6" s="144" t="s">
        <v>672</v>
      </c>
      <c r="M6" s="144" t="s">
        <v>673</v>
      </c>
      <c r="N6" s="144" t="s">
        <v>674</v>
      </c>
      <c r="O6" s="144" t="s">
        <v>675</v>
      </c>
      <c r="P6" s="144" t="s">
        <v>676</v>
      </c>
      <c r="Q6" s="144" t="s">
        <v>677</v>
      </c>
      <c r="R6" s="144" t="s">
        <v>678</v>
      </c>
      <c r="S6" s="144" t="s">
        <v>679</v>
      </c>
      <c r="T6" s="618"/>
      <c r="U6" s="544"/>
      <c r="V6" s="538"/>
      <c r="W6" s="129"/>
    </row>
    <row r="7" spans="1:23" s="106" customFormat="1" ht="20.100000000000001" customHeight="1" x14ac:dyDescent="0.25">
      <c r="A7" s="100" t="s">
        <v>16</v>
      </c>
      <c r="B7" s="212" t="s">
        <v>73</v>
      </c>
      <c r="C7" s="288">
        <v>11100000707</v>
      </c>
      <c r="D7" s="135">
        <v>0.9</v>
      </c>
      <c r="E7" s="289">
        <v>0.01</v>
      </c>
      <c r="F7" s="289">
        <v>0.01</v>
      </c>
      <c r="G7" s="289">
        <v>0.02</v>
      </c>
      <c r="H7" s="289"/>
      <c r="I7" s="289">
        <v>0.02</v>
      </c>
      <c r="J7" s="289"/>
      <c r="K7" s="289">
        <v>0.02</v>
      </c>
      <c r="L7" s="289"/>
      <c r="M7" s="289"/>
      <c r="N7" s="289">
        <v>0.02</v>
      </c>
      <c r="O7" s="289">
        <v>0.02</v>
      </c>
      <c r="P7" s="289">
        <v>0.02</v>
      </c>
      <c r="Q7" s="289">
        <v>0.02</v>
      </c>
      <c r="R7" s="289"/>
      <c r="S7" s="289"/>
      <c r="T7" s="290">
        <f t="shared" ref="T7:T22" si="0">IF(SUM(E7:N7)&gt;5%,5%,SUM(E7:N7))+IF(SUM(O7:S7)&gt;5%,5%,SUM(O7:S7))</f>
        <v>0.1</v>
      </c>
      <c r="U7" s="291">
        <f t="shared" ref="U7:U22" si="1">D7+T7</f>
        <v>1</v>
      </c>
      <c r="V7" s="292">
        <f>IF(95%&lt;=U7,60,IF(AND(90%&lt;=U7,U7&lt;95%),50,IF(AND(80%&lt;=U7,U7&lt;90%),40,IF(AND(75%&lt;=U7,U7&lt;80%),30,IF(AND(70%&lt;=U7,U7&lt;75%),20,IF(U7&lt;70%,0,""))))))</f>
        <v>60</v>
      </c>
      <c r="W7" s="130"/>
    </row>
    <row r="8" spans="1:23" s="106" customFormat="1" ht="20.100000000000001" customHeight="1" x14ac:dyDescent="0.25">
      <c r="A8" s="100" t="s">
        <v>17</v>
      </c>
      <c r="B8" s="212" t="s">
        <v>74</v>
      </c>
      <c r="C8" s="288">
        <v>11100000732</v>
      </c>
      <c r="D8" s="135">
        <v>0.9</v>
      </c>
      <c r="E8" s="289">
        <v>0.01</v>
      </c>
      <c r="F8" s="289">
        <v>0.01</v>
      </c>
      <c r="G8" s="289">
        <v>0.02</v>
      </c>
      <c r="H8" s="289"/>
      <c r="I8" s="289"/>
      <c r="J8" s="289"/>
      <c r="K8" s="289">
        <v>0.02</v>
      </c>
      <c r="L8" s="289"/>
      <c r="M8" s="289"/>
      <c r="N8" s="289"/>
      <c r="O8" s="289">
        <v>0.02</v>
      </c>
      <c r="P8" s="289">
        <v>0.02</v>
      </c>
      <c r="Q8" s="289">
        <v>0.02</v>
      </c>
      <c r="R8" s="289">
        <v>0.02</v>
      </c>
      <c r="S8" s="289">
        <v>0.02</v>
      </c>
      <c r="T8" s="290">
        <f t="shared" si="0"/>
        <v>0.1</v>
      </c>
      <c r="U8" s="291">
        <f t="shared" si="1"/>
        <v>1</v>
      </c>
      <c r="V8" s="292">
        <f t="shared" ref="V8:V22" si="2">IF(95%&lt;=U8,60,IF(AND(90%&lt;=U8,U8&lt;95%),50,IF(AND(80%&lt;=U8,U8&lt;90%),40,IF(AND(75%&lt;=U8,U8&lt;80%),30,IF(AND(70%&lt;=U8,U8&lt;75%),20,IF(U8&lt;70%,0,""))))))</f>
        <v>60</v>
      </c>
      <c r="W8" s="130"/>
    </row>
    <row r="9" spans="1:23" s="106" customFormat="1" ht="20.100000000000001" customHeight="1" x14ac:dyDescent="0.25">
      <c r="A9" s="100" t="s">
        <v>18</v>
      </c>
      <c r="B9" s="212" t="s">
        <v>551</v>
      </c>
      <c r="C9" s="288">
        <v>11100000798</v>
      </c>
      <c r="D9" s="135">
        <v>0.9</v>
      </c>
      <c r="E9" s="289">
        <v>0.01</v>
      </c>
      <c r="F9" s="289">
        <v>0.01</v>
      </c>
      <c r="G9" s="289">
        <v>0.02</v>
      </c>
      <c r="H9" s="289"/>
      <c r="I9" s="289"/>
      <c r="J9" s="289"/>
      <c r="K9" s="289">
        <v>0.02</v>
      </c>
      <c r="L9" s="289"/>
      <c r="M9" s="289"/>
      <c r="N9" s="289">
        <v>0.02</v>
      </c>
      <c r="O9" s="289">
        <v>0.02</v>
      </c>
      <c r="P9" s="289">
        <v>0.02</v>
      </c>
      <c r="Q9" s="289">
        <v>0.02</v>
      </c>
      <c r="R9" s="289">
        <v>0.02</v>
      </c>
      <c r="S9" s="289">
        <v>0.02</v>
      </c>
      <c r="T9" s="290">
        <f t="shared" si="0"/>
        <v>0.1</v>
      </c>
      <c r="U9" s="291">
        <f t="shared" si="1"/>
        <v>1</v>
      </c>
      <c r="V9" s="292">
        <f t="shared" si="2"/>
        <v>60</v>
      </c>
      <c r="W9" s="130"/>
    </row>
    <row r="10" spans="1:23" s="106" customFormat="1" ht="20.100000000000001" customHeight="1" x14ac:dyDescent="0.25">
      <c r="A10" s="100" t="s">
        <v>19</v>
      </c>
      <c r="B10" s="293" t="s">
        <v>75</v>
      </c>
      <c r="C10" s="288">
        <v>11100083384</v>
      </c>
      <c r="D10" s="135">
        <v>0.9</v>
      </c>
      <c r="E10" s="289">
        <v>0.01</v>
      </c>
      <c r="F10" s="289">
        <v>0.01</v>
      </c>
      <c r="G10" s="289"/>
      <c r="H10" s="289"/>
      <c r="I10" s="289">
        <v>0.02</v>
      </c>
      <c r="J10" s="289"/>
      <c r="K10" s="289"/>
      <c r="L10" s="289"/>
      <c r="M10" s="289"/>
      <c r="N10" s="289">
        <v>0.02</v>
      </c>
      <c r="O10" s="289">
        <v>0.02</v>
      </c>
      <c r="P10" s="289"/>
      <c r="Q10" s="289"/>
      <c r="R10" s="289"/>
      <c r="S10" s="289"/>
      <c r="T10" s="290">
        <f t="shared" si="0"/>
        <v>7.0000000000000007E-2</v>
      </c>
      <c r="U10" s="291">
        <f t="shared" si="1"/>
        <v>0.97</v>
      </c>
      <c r="V10" s="292">
        <f t="shared" si="2"/>
        <v>60</v>
      </c>
      <c r="W10" s="130"/>
    </row>
    <row r="11" spans="1:23" s="106" customFormat="1" ht="20.100000000000001" customHeight="1" x14ac:dyDescent="0.25">
      <c r="A11" s="100" t="s">
        <v>20</v>
      </c>
      <c r="B11" s="212" t="s">
        <v>76</v>
      </c>
      <c r="C11" s="288">
        <v>11100000782</v>
      </c>
      <c r="D11" s="135">
        <v>0.9</v>
      </c>
      <c r="E11" s="289">
        <v>0.01</v>
      </c>
      <c r="F11" s="289">
        <v>0.01</v>
      </c>
      <c r="G11" s="289"/>
      <c r="H11" s="289"/>
      <c r="I11" s="289"/>
      <c r="J11" s="289"/>
      <c r="K11" s="289">
        <v>0.02</v>
      </c>
      <c r="L11" s="289"/>
      <c r="M11" s="289"/>
      <c r="N11" s="289"/>
      <c r="O11" s="289">
        <v>0.02</v>
      </c>
      <c r="P11" s="289">
        <v>0.02</v>
      </c>
      <c r="Q11" s="289"/>
      <c r="R11" s="289">
        <v>0.02</v>
      </c>
      <c r="S11" s="289"/>
      <c r="T11" s="290">
        <f t="shared" si="0"/>
        <v>0.09</v>
      </c>
      <c r="U11" s="291">
        <f t="shared" si="1"/>
        <v>0.99</v>
      </c>
      <c r="V11" s="292">
        <f t="shared" si="2"/>
        <v>60</v>
      </c>
      <c r="W11" s="130"/>
    </row>
    <row r="12" spans="1:23" s="106" customFormat="1" ht="33" customHeight="1" x14ac:dyDescent="0.25">
      <c r="A12" s="100" t="s">
        <v>21</v>
      </c>
      <c r="B12" s="212" t="s">
        <v>77</v>
      </c>
      <c r="C12" s="288">
        <v>11100115707</v>
      </c>
      <c r="D12" s="135">
        <v>0.9</v>
      </c>
      <c r="E12" s="289">
        <v>0.01</v>
      </c>
      <c r="F12" s="289">
        <v>0.01</v>
      </c>
      <c r="G12" s="289"/>
      <c r="H12" s="289"/>
      <c r="I12" s="289"/>
      <c r="J12" s="289"/>
      <c r="K12" s="289">
        <v>0.02</v>
      </c>
      <c r="L12" s="289"/>
      <c r="M12" s="289"/>
      <c r="N12" s="289"/>
      <c r="O12" s="289">
        <v>0.02</v>
      </c>
      <c r="P12" s="289">
        <v>0.02</v>
      </c>
      <c r="Q12" s="289"/>
      <c r="R12" s="289">
        <v>0.02</v>
      </c>
      <c r="S12" s="289"/>
      <c r="T12" s="290">
        <f t="shared" si="0"/>
        <v>0.09</v>
      </c>
      <c r="U12" s="291">
        <f t="shared" si="1"/>
        <v>0.99</v>
      </c>
      <c r="V12" s="292">
        <f t="shared" si="2"/>
        <v>60</v>
      </c>
      <c r="W12" s="130"/>
    </row>
    <row r="13" spans="1:23" s="106" customFormat="1" ht="20.100000000000001" customHeight="1" x14ac:dyDescent="0.25">
      <c r="A13" s="100" t="s">
        <v>22</v>
      </c>
      <c r="B13" s="212" t="s">
        <v>78</v>
      </c>
      <c r="C13" s="288">
        <v>11100115705</v>
      </c>
      <c r="D13" s="135">
        <v>0.9</v>
      </c>
      <c r="E13" s="289">
        <v>0.01</v>
      </c>
      <c r="F13" s="289">
        <v>0.01</v>
      </c>
      <c r="G13" s="289"/>
      <c r="H13" s="289"/>
      <c r="I13" s="289"/>
      <c r="J13" s="289"/>
      <c r="K13" s="289">
        <v>0.02</v>
      </c>
      <c r="L13" s="289"/>
      <c r="M13" s="289"/>
      <c r="N13" s="289"/>
      <c r="O13" s="289">
        <v>0.02</v>
      </c>
      <c r="P13" s="289">
        <v>0.02</v>
      </c>
      <c r="Q13" s="289"/>
      <c r="R13" s="289">
        <v>0.02</v>
      </c>
      <c r="S13" s="289"/>
      <c r="T13" s="290">
        <f t="shared" si="0"/>
        <v>0.09</v>
      </c>
      <c r="U13" s="291">
        <f t="shared" si="1"/>
        <v>0.99</v>
      </c>
      <c r="V13" s="292">
        <f t="shared" si="2"/>
        <v>60</v>
      </c>
      <c r="W13" s="130"/>
    </row>
    <row r="14" spans="1:23" s="106" customFormat="1" ht="20.100000000000001" customHeight="1" x14ac:dyDescent="0.25">
      <c r="A14" s="100" t="s">
        <v>23</v>
      </c>
      <c r="B14" s="212" t="s">
        <v>79</v>
      </c>
      <c r="C14" s="288">
        <v>40400000575</v>
      </c>
      <c r="D14" s="135">
        <v>0.9</v>
      </c>
      <c r="E14" s="289"/>
      <c r="F14" s="289">
        <v>0.01</v>
      </c>
      <c r="G14" s="289"/>
      <c r="H14" s="289"/>
      <c r="I14" s="289"/>
      <c r="J14" s="289"/>
      <c r="K14" s="289">
        <v>0.02</v>
      </c>
      <c r="L14" s="289"/>
      <c r="M14" s="289"/>
      <c r="N14" s="289"/>
      <c r="O14" s="289">
        <v>0.02</v>
      </c>
      <c r="P14" s="289">
        <v>0.02</v>
      </c>
      <c r="Q14" s="289"/>
      <c r="R14" s="289">
        <v>0.02</v>
      </c>
      <c r="S14" s="289"/>
      <c r="T14" s="290">
        <f t="shared" si="0"/>
        <v>0.08</v>
      </c>
      <c r="U14" s="291">
        <f t="shared" si="1"/>
        <v>0.98</v>
      </c>
      <c r="V14" s="292">
        <f t="shared" si="2"/>
        <v>60</v>
      </c>
      <c r="W14" s="130"/>
    </row>
    <row r="15" spans="1:23" s="106" customFormat="1" ht="20.100000000000001" customHeight="1" x14ac:dyDescent="0.25">
      <c r="A15" s="100" t="s">
        <v>24</v>
      </c>
      <c r="B15" s="212" t="s">
        <v>80</v>
      </c>
      <c r="C15" s="288">
        <v>50700000362</v>
      </c>
      <c r="D15" s="135">
        <v>0.9</v>
      </c>
      <c r="E15" s="289">
        <v>0.01</v>
      </c>
      <c r="F15" s="289">
        <v>0.01</v>
      </c>
      <c r="G15" s="289"/>
      <c r="H15" s="289"/>
      <c r="I15" s="289">
        <v>0.02</v>
      </c>
      <c r="J15" s="289"/>
      <c r="K15" s="289">
        <v>0.02</v>
      </c>
      <c r="L15" s="289"/>
      <c r="M15" s="289"/>
      <c r="N15" s="289"/>
      <c r="O15" s="289">
        <v>0.02</v>
      </c>
      <c r="P15" s="289">
        <v>0.02</v>
      </c>
      <c r="Q15" s="289">
        <v>0.02</v>
      </c>
      <c r="R15" s="289">
        <v>0.02</v>
      </c>
      <c r="S15" s="289"/>
      <c r="T15" s="290">
        <f t="shared" si="0"/>
        <v>0.1</v>
      </c>
      <c r="U15" s="291">
        <f t="shared" si="1"/>
        <v>1</v>
      </c>
      <c r="V15" s="292">
        <f t="shared" si="2"/>
        <v>60</v>
      </c>
      <c r="W15" s="130"/>
    </row>
    <row r="16" spans="1:23" s="106" customFormat="1" ht="20.100000000000001" customHeight="1" x14ac:dyDescent="0.25">
      <c r="A16" s="100" t="s">
        <v>25</v>
      </c>
      <c r="B16" s="212" t="s">
        <v>81</v>
      </c>
      <c r="C16" s="288">
        <v>50700000428</v>
      </c>
      <c r="D16" s="135">
        <v>0.9</v>
      </c>
      <c r="E16" s="289">
        <v>0.01</v>
      </c>
      <c r="F16" s="289">
        <v>0.01</v>
      </c>
      <c r="G16" s="289">
        <v>0.02</v>
      </c>
      <c r="H16" s="289"/>
      <c r="I16" s="289">
        <v>0.02</v>
      </c>
      <c r="J16" s="289"/>
      <c r="K16" s="289">
        <v>0.02</v>
      </c>
      <c r="L16" s="289"/>
      <c r="M16" s="289"/>
      <c r="N16" s="289"/>
      <c r="O16" s="289">
        <v>0.02</v>
      </c>
      <c r="P16" s="289">
        <v>0.02</v>
      </c>
      <c r="Q16" s="289">
        <v>0.02</v>
      </c>
      <c r="R16" s="289">
        <v>0.02</v>
      </c>
      <c r="S16" s="289"/>
      <c r="T16" s="290">
        <f t="shared" si="0"/>
        <v>0.1</v>
      </c>
      <c r="U16" s="291">
        <f t="shared" si="1"/>
        <v>1</v>
      </c>
      <c r="V16" s="292">
        <f t="shared" si="2"/>
        <v>60</v>
      </c>
      <c r="W16" s="130"/>
    </row>
    <row r="17" spans="1:23" s="106" customFormat="1" ht="20.100000000000001" customHeight="1" x14ac:dyDescent="0.25">
      <c r="A17" s="100" t="s">
        <v>26</v>
      </c>
      <c r="B17" s="212" t="s">
        <v>300</v>
      </c>
      <c r="C17" s="288">
        <v>11100115720</v>
      </c>
      <c r="D17" s="135">
        <v>0.9</v>
      </c>
      <c r="E17" s="289"/>
      <c r="F17" s="289">
        <v>0.01</v>
      </c>
      <c r="G17" s="289"/>
      <c r="H17" s="289"/>
      <c r="I17" s="289">
        <v>0.02</v>
      </c>
      <c r="J17" s="289"/>
      <c r="K17" s="289">
        <v>0.02</v>
      </c>
      <c r="L17" s="289"/>
      <c r="M17" s="289"/>
      <c r="N17" s="289"/>
      <c r="O17" s="289">
        <v>0.02</v>
      </c>
      <c r="P17" s="289">
        <v>0.02</v>
      </c>
      <c r="Q17" s="289"/>
      <c r="R17" s="289">
        <v>0.02</v>
      </c>
      <c r="S17" s="289"/>
      <c r="T17" s="290">
        <f t="shared" si="0"/>
        <v>0.1</v>
      </c>
      <c r="U17" s="291">
        <f t="shared" si="1"/>
        <v>1</v>
      </c>
      <c r="V17" s="292">
        <f t="shared" si="2"/>
        <v>60</v>
      </c>
      <c r="W17" s="130"/>
    </row>
    <row r="18" spans="1:23" s="106" customFormat="1" ht="20.100000000000001" customHeight="1" x14ac:dyDescent="0.25">
      <c r="A18" s="100" t="s">
        <v>27</v>
      </c>
      <c r="B18" s="212" t="s">
        <v>83</v>
      </c>
      <c r="C18" s="288">
        <v>80600000227</v>
      </c>
      <c r="D18" s="135">
        <v>0.9</v>
      </c>
      <c r="E18" s="289"/>
      <c r="F18" s="289">
        <v>0.01</v>
      </c>
      <c r="G18" s="289"/>
      <c r="H18" s="289"/>
      <c r="I18" s="289">
        <v>0.02</v>
      </c>
      <c r="J18" s="289"/>
      <c r="K18" s="289">
        <v>0.02</v>
      </c>
      <c r="L18" s="289"/>
      <c r="M18" s="289"/>
      <c r="N18" s="289"/>
      <c r="O18" s="289">
        <v>0.02</v>
      </c>
      <c r="P18" s="289">
        <v>0.02</v>
      </c>
      <c r="Q18" s="289"/>
      <c r="R18" s="289">
        <v>0.02</v>
      </c>
      <c r="S18" s="289"/>
      <c r="T18" s="290">
        <f t="shared" si="0"/>
        <v>0.1</v>
      </c>
      <c r="U18" s="291">
        <f t="shared" si="1"/>
        <v>1</v>
      </c>
      <c r="V18" s="292">
        <f t="shared" si="2"/>
        <v>60</v>
      </c>
      <c r="W18" s="130"/>
    </row>
    <row r="19" spans="1:23" s="106" customFormat="1" ht="20.100000000000001" customHeight="1" x14ac:dyDescent="0.25">
      <c r="A19" s="100" t="s">
        <v>28</v>
      </c>
      <c r="B19" s="212" t="s">
        <v>552</v>
      </c>
      <c r="C19" s="294" t="s">
        <v>487</v>
      </c>
      <c r="D19" s="135">
        <v>0.9</v>
      </c>
      <c r="E19" s="289">
        <v>0.01</v>
      </c>
      <c r="F19" s="289">
        <v>0.01</v>
      </c>
      <c r="G19" s="289">
        <v>0.02</v>
      </c>
      <c r="H19" s="289"/>
      <c r="I19" s="289"/>
      <c r="J19" s="289"/>
      <c r="K19" s="289">
        <v>0.02</v>
      </c>
      <c r="L19" s="289"/>
      <c r="M19" s="289"/>
      <c r="N19" s="289">
        <v>0.02</v>
      </c>
      <c r="O19" s="289">
        <v>0.02</v>
      </c>
      <c r="P19" s="289">
        <v>0.02</v>
      </c>
      <c r="Q19" s="289">
        <v>0.02</v>
      </c>
      <c r="R19" s="289">
        <v>0.02</v>
      </c>
      <c r="S19" s="289">
        <v>0.02</v>
      </c>
      <c r="T19" s="290">
        <f t="shared" si="0"/>
        <v>0.1</v>
      </c>
      <c r="U19" s="291">
        <f t="shared" si="1"/>
        <v>1</v>
      </c>
      <c r="V19" s="292">
        <f t="shared" si="2"/>
        <v>60</v>
      </c>
      <c r="W19" s="130"/>
    </row>
    <row r="20" spans="1:23" s="106" customFormat="1" ht="20.100000000000001" customHeight="1" x14ac:dyDescent="0.25">
      <c r="A20" s="100" t="s">
        <v>29</v>
      </c>
      <c r="B20" s="212" t="s">
        <v>84</v>
      </c>
      <c r="C20" s="294" t="s">
        <v>488</v>
      </c>
      <c r="D20" s="135">
        <v>0.9</v>
      </c>
      <c r="E20" s="289"/>
      <c r="F20" s="289">
        <v>0.01</v>
      </c>
      <c r="G20" s="289"/>
      <c r="H20" s="289"/>
      <c r="I20" s="289"/>
      <c r="J20" s="289"/>
      <c r="K20" s="289">
        <v>0.02</v>
      </c>
      <c r="L20" s="289"/>
      <c r="M20" s="289"/>
      <c r="N20" s="289"/>
      <c r="O20" s="289"/>
      <c r="P20" s="289">
        <v>0.02</v>
      </c>
      <c r="Q20" s="289"/>
      <c r="R20" s="289">
        <v>0.02</v>
      </c>
      <c r="S20" s="289"/>
      <c r="T20" s="290">
        <f t="shared" si="0"/>
        <v>7.0000000000000007E-2</v>
      </c>
      <c r="U20" s="291">
        <f t="shared" si="1"/>
        <v>0.97</v>
      </c>
      <c r="V20" s="292">
        <f t="shared" si="2"/>
        <v>60</v>
      </c>
      <c r="W20" s="130"/>
    </row>
    <row r="21" spans="1:23" s="106" customFormat="1" ht="20.100000000000001" customHeight="1" x14ac:dyDescent="0.25">
      <c r="A21" s="100" t="s">
        <v>30</v>
      </c>
      <c r="B21" s="212" t="s">
        <v>85</v>
      </c>
      <c r="C21" s="294" t="s">
        <v>489</v>
      </c>
      <c r="D21" s="135">
        <v>0.9</v>
      </c>
      <c r="E21" s="289">
        <v>0.01</v>
      </c>
      <c r="F21" s="289">
        <v>0.01</v>
      </c>
      <c r="G21" s="289"/>
      <c r="H21" s="289"/>
      <c r="I21" s="289">
        <v>0.02</v>
      </c>
      <c r="J21" s="289"/>
      <c r="K21" s="289">
        <v>0.02</v>
      </c>
      <c r="L21" s="289"/>
      <c r="M21" s="289"/>
      <c r="N21" s="289"/>
      <c r="O21" s="289">
        <v>0.02</v>
      </c>
      <c r="P21" s="289">
        <v>0.02</v>
      </c>
      <c r="Q21" s="289"/>
      <c r="R21" s="289">
        <v>0.02</v>
      </c>
      <c r="S21" s="289"/>
      <c r="T21" s="290">
        <f t="shared" si="0"/>
        <v>0.1</v>
      </c>
      <c r="U21" s="291">
        <f t="shared" si="1"/>
        <v>1</v>
      </c>
      <c r="V21" s="292">
        <f t="shared" si="2"/>
        <v>60</v>
      </c>
      <c r="W21" s="130"/>
    </row>
    <row r="22" spans="1:23" s="106" customFormat="1" ht="20.100000000000001" customHeight="1" x14ac:dyDescent="0.25">
      <c r="A22" s="100" t="s">
        <v>31</v>
      </c>
      <c r="B22" s="212" t="s">
        <v>86</v>
      </c>
      <c r="C22" s="294" t="s">
        <v>490</v>
      </c>
      <c r="D22" s="135">
        <v>0.9</v>
      </c>
      <c r="E22" s="289">
        <v>0.01</v>
      </c>
      <c r="F22" s="289">
        <v>0.01</v>
      </c>
      <c r="G22" s="289"/>
      <c r="H22" s="289"/>
      <c r="I22" s="289">
        <v>0.02</v>
      </c>
      <c r="J22" s="289"/>
      <c r="K22" s="289">
        <v>0.02</v>
      </c>
      <c r="L22" s="289"/>
      <c r="M22" s="289"/>
      <c r="N22" s="289"/>
      <c r="O22" s="289">
        <v>0.02</v>
      </c>
      <c r="P22" s="289">
        <v>0.02</v>
      </c>
      <c r="Q22" s="289"/>
      <c r="R22" s="289">
        <v>0.02</v>
      </c>
      <c r="S22" s="289"/>
      <c r="T22" s="290">
        <f t="shared" si="0"/>
        <v>0.1</v>
      </c>
      <c r="U22" s="291">
        <f t="shared" si="1"/>
        <v>1</v>
      </c>
      <c r="V22" s="292">
        <f t="shared" si="2"/>
        <v>60</v>
      </c>
      <c r="W22" s="130"/>
    </row>
    <row r="23" spans="1:23" s="295" customFormat="1" ht="27.75" customHeight="1" x14ac:dyDescent="0.25">
      <c r="A23" s="614" t="s">
        <v>680</v>
      </c>
      <c r="B23" s="614"/>
      <c r="C23" s="614"/>
      <c r="D23" s="614"/>
      <c r="E23" s="614"/>
      <c r="F23" s="614"/>
      <c r="G23" s="614"/>
      <c r="H23" s="614"/>
      <c r="I23" s="614"/>
      <c r="J23" s="614"/>
      <c r="K23" s="614"/>
      <c r="L23" s="614"/>
      <c r="M23" s="614"/>
      <c r="N23" s="614"/>
      <c r="O23" s="614"/>
      <c r="P23" s="614"/>
      <c r="Q23" s="614"/>
      <c r="R23" s="614"/>
      <c r="S23" s="614"/>
      <c r="T23" s="614"/>
      <c r="U23" s="614"/>
      <c r="V23" s="614"/>
    </row>
    <row r="24" spans="1:23" s="295" customFormat="1" ht="19.5" customHeight="1" x14ac:dyDescent="0.25">
      <c r="B24" s="295" t="s">
        <v>681</v>
      </c>
      <c r="D24" s="147"/>
      <c r="K24" s="296"/>
      <c r="L24" s="296"/>
      <c r="M24" s="296"/>
      <c r="N24" s="296"/>
      <c r="O24" s="296"/>
      <c r="P24" s="296"/>
      <c r="Q24" s="296"/>
      <c r="R24" s="296"/>
      <c r="S24" s="296"/>
    </row>
    <row r="25" spans="1:23" ht="45.75" customHeight="1" x14ac:dyDescent="0.3">
      <c r="A25" s="553" t="s">
        <v>5</v>
      </c>
      <c r="B25" s="553"/>
      <c r="C25" s="553"/>
      <c r="D25" s="553"/>
      <c r="E25" s="553"/>
      <c r="F25" s="553"/>
      <c r="G25" s="553"/>
      <c r="H25" s="553"/>
      <c r="I25" s="553"/>
      <c r="J25" s="553"/>
      <c r="K25" s="553"/>
      <c r="L25" s="553"/>
      <c r="M25" s="553"/>
      <c r="N25" s="553"/>
      <c r="O25" s="553"/>
      <c r="P25" s="553"/>
      <c r="Q25" s="553"/>
      <c r="R25" s="553"/>
      <c r="S25" s="553"/>
      <c r="T25" s="553"/>
      <c r="U25" s="553"/>
      <c r="V25" s="553"/>
    </row>
    <row r="26" spans="1:23" ht="20.25" customHeight="1" x14ac:dyDescent="0.25"/>
    <row r="27" spans="1:23" ht="117.75" customHeight="1" x14ac:dyDescent="0.25">
      <c r="A27" s="202" t="s">
        <v>6</v>
      </c>
      <c r="B27" s="483" t="s">
        <v>7</v>
      </c>
      <c r="C27" s="483"/>
      <c r="D27" s="483"/>
      <c r="E27" s="483"/>
      <c r="F27" s="202"/>
      <c r="G27" s="202"/>
      <c r="H27" s="202"/>
      <c r="I27" s="202"/>
      <c r="J27" s="202"/>
      <c r="K27" s="554" t="s">
        <v>8</v>
      </c>
      <c r="L27" s="556"/>
      <c r="M27" s="557" t="s">
        <v>9</v>
      </c>
      <c r="N27" s="557"/>
      <c r="O27" s="209" t="s">
        <v>10</v>
      </c>
      <c r="P27" s="209" t="s">
        <v>11</v>
      </c>
      <c r="Q27" s="206" t="s">
        <v>219</v>
      </c>
      <c r="R27" s="554" t="s">
        <v>12</v>
      </c>
      <c r="S27" s="555"/>
      <c r="T27" s="555"/>
      <c r="U27" s="555"/>
      <c r="V27" s="556"/>
    </row>
    <row r="28" spans="1:23" ht="38.25" customHeight="1" x14ac:dyDescent="0.25">
      <c r="A28" s="4">
        <v>1</v>
      </c>
      <c r="B28" s="474" t="s">
        <v>617</v>
      </c>
      <c r="C28" s="474"/>
      <c r="D28" s="474"/>
      <c r="E28" s="474"/>
      <c r="F28" s="211"/>
      <c r="G28" s="211"/>
      <c r="H28" s="211"/>
      <c r="I28" s="211"/>
      <c r="J28" s="211"/>
      <c r="K28" s="526" t="s">
        <v>682</v>
      </c>
      <c r="L28" s="528"/>
      <c r="M28" s="526" t="s">
        <v>683</v>
      </c>
      <c r="N28" s="528"/>
      <c r="O28" s="146">
        <v>12</v>
      </c>
      <c r="P28" s="205">
        <v>0</v>
      </c>
      <c r="Q28" s="297">
        <v>0.01</v>
      </c>
      <c r="R28" s="607" t="s">
        <v>684</v>
      </c>
      <c r="S28" s="608"/>
      <c r="T28" s="608"/>
      <c r="U28" s="608"/>
      <c r="V28" s="609"/>
    </row>
    <row r="29" spans="1:23" ht="38.25" customHeight="1" x14ac:dyDescent="0.25">
      <c r="A29" s="4">
        <v>2</v>
      </c>
      <c r="B29" s="474" t="s">
        <v>620</v>
      </c>
      <c r="C29" s="474"/>
      <c r="D29" s="474"/>
      <c r="E29" s="474"/>
      <c r="F29" s="211"/>
      <c r="G29" s="211"/>
      <c r="H29" s="211"/>
      <c r="I29" s="211"/>
      <c r="J29" s="211"/>
      <c r="K29" s="526">
        <v>43533</v>
      </c>
      <c r="L29" s="528"/>
      <c r="M29" s="526" t="s">
        <v>683</v>
      </c>
      <c r="N29" s="528"/>
      <c r="O29" s="146">
        <v>16</v>
      </c>
      <c r="P29" s="205">
        <v>0</v>
      </c>
      <c r="Q29" s="297">
        <v>0.01</v>
      </c>
      <c r="R29" s="607" t="s">
        <v>685</v>
      </c>
      <c r="S29" s="608"/>
      <c r="T29" s="608"/>
      <c r="U29" s="608"/>
      <c r="V29" s="609"/>
    </row>
    <row r="30" spans="1:23" ht="51.75" customHeight="1" x14ac:dyDescent="0.25">
      <c r="A30" s="4">
        <v>3</v>
      </c>
      <c r="B30" s="474" t="s">
        <v>624</v>
      </c>
      <c r="C30" s="474"/>
      <c r="D30" s="474"/>
      <c r="E30" s="474"/>
      <c r="F30" s="211"/>
      <c r="G30" s="211"/>
      <c r="H30" s="211"/>
      <c r="I30" s="211"/>
      <c r="J30" s="211"/>
      <c r="K30" s="526">
        <v>43533</v>
      </c>
      <c r="L30" s="528"/>
      <c r="M30" s="526">
        <v>43566</v>
      </c>
      <c r="N30" s="528"/>
      <c r="O30" s="146">
        <v>5</v>
      </c>
      <c r="P30" s="205">
        <v>0</v>
      </c>
      <c r="Q30" s="298">
        <v>0.02</v>
      </c>
      <c r="R30" s="607" t="s">
        <v>686</v>
      </c>
      <c r="S30" s="608"/>
      <c r="T30" s="608"/>
      <c r="U30" s="608"/>
      <c r="V30" s="609"/>
    </row>
    <row r="31" spans="1:23" ht="23.1" hidden="1" customHeight="1" x14ac:dyDescent="0.25">
      <c r="A31" s="4">
        <v>4</v>
      </c>
      <c r="B31" s="473" t="s">
        <v>625</v>
      </c>
      <c r="C31" s="473"/>
      <c r="D31" s="474"/>
      <c r="E31" s="474"/>
      <c r="F31" s="211"/>
      <c r="G31" s="211"/>
      <c r="H31" s="211"/>
      <c r="I31" s="211"/>
      <c r="J31" s="211"/>
      <c r="K31" s="526"/>
      <c r="L31" s="528"/>
      <c r="M31" s="526"/>
      <c r="N31" s="528"/>
      <c r="O31" s="146"/>
      <c r="P31" s="205"/>
      <c r="Q31" s="205"/>
      <c r="R31" s="607"/>
      <c r="S31" s="608"/>
      <c r="T31" s="608"/>
      <c r="U31" s="608"/>
      <c r="V31" s="609"/>
    </row>
    <row r="32" spans="1:23" ht="23.1" hidden="1" customHeight="1" x14ac:dyDescent="0.25">
      <c r="A32" s="4">
        <v>5</v>
      </c>
      <c r="B32" s="558" t="s">
        <v>626</v>
      </c>
      <c r="C32" s="559"/>
      <c r="D32" s="559"/>
      <c r="E32" s="560"/>
      <c r="F32" s="211"/>
      <c r="G32" s="211"/>
      <c r="H32" s="211"/>
      <c r="I32" s="211"/>
      <c r="J32" s="211"/>
      <c r="K32" s="203"/>
      <c r="L32" s="204"/>
      <c r="M32" s="203"/>
      <c r="N32" s="204"/>
      <c r="O32" s="146"/>
      <c r="P32" s="205"/>
      <c r="Q32" s="298">
        <v>0.01</v>
      </c>
      <c r="R32" s="607"/>
      <c r="S32" s="608"/>
      <c r="T32" s="608"/>
      <c r="U32" s="608"/>
      <c r="V32" s="609"/>
    </row>
    <row r="33" spans="1:23" ht="23.1" hidden="1" customHeight="1" x14ac:dyDescent="0.25">
      <c r="A33" s="4">
        <v>6</v>
      </c>
      <c r="B33" s="558" t="s">
        <v>627</v>
      </c>
      <c r="C33" s="559"/>
      <c r="D33" s="559"/>
      <c r="E33" s="560"/>
      <c r="F33" s="211"/>
      <c r="G33" s="211"/>
      <c r="H33" s="211"/>
      <c r="I33" s="211"/>
      <c r="J33" s="211"/>
      <c r="K33" s="203"/>
      <c r="L33" s="204"/>
      <c r="M33" s="203"/>
      <c r="N33" s="204"/>
      <c r="O33" s="146"/>
      <c r="P33" s="205"/>
      <c r="Q33" s="205" t="s">
        <v>628</v>
      </c>
      <c r="R33" s="607"/>
      <c r="S33" s="608"/>
      <c r="T33" s="608"/>
      <c r="U33" s="608"/>
      <c r="V33" s="609"/>
    </row>
    <row r="34" spans="1:23" ht="23.1" hidden="1" customHeight="1" x14ac:dyDescent="0.25">
      <c r="A34" s="4">
        <v>7</v>
      </c>
      <c r="B34" s="558" t="s">
        <v>629</v>
      </c>
      <c r="C34" s="559"/>
      <c r="D34" s="559"/>
      <c r="E34" s="560"/>
      <c r="F34" s="211"/>
      <c r="G34" s="211"/>
      <c r="H34" s="211"/>
      <c r="I34" s="211"/>
      <c r="J34" s="211"/>
      <c r="K34" s="203"/>
      <c r="L34" s="204"/>
      <c r="M34" s="203"/>
      <c r="N34" s="204"/>
      <c r="O34" s="146"/>
      <c r="P34" s="205"/>
      <c r="Q34" s="299">
        <v>2.5000000000000001E-2</v>
      </c>
      <c r="R34" s="607"/>
      <c r="S34" s="608"/>
      <c r="T34" s="608"/>
      <c r="U34" s="608"/>
      <c r="V34" s="609"/>
    </row>
    <row r="35" spans="1:23" ht="23.1" hidden="1" customHeight="1" x14ac:dyDescent="0.25">
      <c r="A35" s="4">
        <v>8</v>
      </c>
      <c r="B35" s="558" t="s">
        <v>630</v>
      </c>
      <c r="C35" s="559"/>
      <c r="D35" s="559"/>
      <c r="E35" s="560"/>
      <c r="F35" s="211"/>
      <c r="G35" s="211"/>
      <c r="H35" s="211"/>
      <c r="I35" s="211"/>
      <c r="J35" s="211"/>
      <c r="K35" s="203"/>
      <c r="L35" s="204"/>
      <c r="M35" s="203"/>
      <c r="N35" s="204"/>
      <c r="O35" s="146"/>
      <c r="P35" s="205"/>
      <c r="Q35" s="299">
        <v>3.5000000000000003E-2</v>
      </c>
      <c r="R35" s="607"/>
      <c r="S35" s="608"/>
      <c r="T35" s="608"/>
      <c r="U35" s="608"/>
      <c r="V35" s="609"/>
    </row>
    <row r="36" spans="1:23" ht="23.1" hidden="1" customHeight="1" x14ac:dyDescent="0.25">
      <c r="A36" s="4">
        <v>9</v>
      </c>
      <c r="B36" s="558" t="s">
        <v>631</v>
      </c>
      <c r="C36" s="559"/>
      <c r="D36" s="559"/>
      <c r="E36" s="560"/>
      <c r="F36" s="211"/>
      <c r="G36" s="211"/>
      <c r="H36" s="211"/>
      <c r="I36" s="211"/>
      <c r="J36" s="211"/>
      <c r="K36" s="203"/>
      <c r="L36" s="204"/>
      <c r="M36" s="203"/>
      <c r="N36" s="204"/>
      <c r="O36" s="146"/>
      <c r="P36" s="205"/>
      <c r="Q36" s="297">
        <v>0.05</v>
      </c>
      <c r="R36" s="607"/>
      <c r="S36" s="608"/>
      <c r="T36" s="608"/>
      <c r="U36" s="608"/>
      <c r="V36" s="609"/>
    </row>
    <row r="37" spans="1:23" ht="67.5" customHeight="1" x14ac:dyDescent="0.25">
      <c r="A37" s="4">
        <v>10</v>
      </c>
      <c r="B37" s="474" t="s">
        <v>632</v>
      </c>
      <c r="C37" s="474"/>
      <c r="D37" s="474"/>
      <c r="E37" s="474"/>
      <c r="F37" s="211"/>
      <c r="G37" s="211"/>
      <c r="H37" s="211"/>
      <c r="I37" s="211"/>
      <c r="J37" s="211"/>
      <c r="K37" s="526">
        <v>43533</v>
      </c>
      <c r="L37" s="528"/>
      <c r="M37" s="526" t="s">
        <v>683</v>
      </c>
      <c r="N37" s="528"/>
      <c r="O37" s="110">
        <v>8</v>
      </c>
      <c r="P37" s="205">
        <v>0</v>
      </c>
      <c r="Q37" s="300">
        <v>0.02</v>
      </c>
      <c r="R37" s="607" t="s">
        <v>687</v>
      </c>
      <c r="S37" s="608"/>
      <c r="T37" s="608"/>
      <c r="U37" s="608"/>
      <c r="V37" s="609"/>
    </row>
    <row r="38" spans="1:23" ht="27" hidden="1" customHeight="1" x14ac:dyDescent="0.25">
      <c r="A38" s="4">
        <v>11</v>
      </c>
      <c r="B38" s="474" t="s">
        <v>633</v>
      </c>
      <c r="C38" s="474"/>
      <c r="D38" s="474"/>
      <c r="E38" s="474"/>
      <c r="F38" s="211"/>
      <c r="G38" s="211"/>
      <c r="H38" s="211"/>
      <c r="I38" s="211"/>
      <c r="J38" s="211"/>
      <c r="K38" s="526"/>
      <c r="L38" s="528"/>
      <c r="M38" s="526"/>
      <c r="N38" s="528"/>
      <c r="O38" s="110"/>
      <c r="P38" s="112"/>
      <c r="Q38" s="298">
        <v>0.02</v>
      </c>
      <c r="R38" s="607"/>
      <c r="S38" s="608"/>
      <c r="T38" s="608"/>
      <c r="U38" s="608"/>
      <c r="V38" s="609"/>
    </row>
    <row r="39" spans="1:23" ht="96.75" customHeight="1" x14ac:dyDescent="0.25">
      <c r="A39" s="4">
        <v>12</v>
      </c>
      <c r="B39" s="613" t="s">
        <v>688</v>
      </c>
      <c r="C39" s="613"/>
      <c r="D39" s="613"/>
      <c r="E39" s="613"/>
      <c r="F39" s="211"/>
      <c r="G39" s="211"/>
      <c r="H39" s="211"/>
      <c r="I39" s="211"/>
      <c r="J39" s="211"/>
      <c r="K39" s="526">
        <v>43533</v>
      </c>
      <c r="L39" s="528"/>
      <c r="M39" s="526" t="s">
        <v>683</v>
      </c>
      <c r="N39" s="528"/>
      <c r="O39" s="110">
        <v>16</v>
      </c>
      <c r="P39" s="205">
        <v>0</v>
      </c>
      <c r="Q39" s="298">
        <v>0.02</v>
      </c>
      <c r="R39" s="607" t="s">
        <v>685</v>
      </c>
      <c r="S39" s="608"/>
      <c r="T39" s="608"/>
      <c r="U39" s="608"/>
      <c r="V39" s="609"/>
    </row>
    <row r="40" spans="1:23" ht="51" hidden="1" customHeight="1" x14ac:dyDescent="0.25">
      <c r="A40" s="4">
        <v>13</v>
      </c>
      <c r="B40" s="621" t="s">
        <v>689</v>
      </c>
      <c r="C40" s="621"/>
      <c r="D40" s="613"/>
      <c r="E40" s="613"/>
      <c r="F40" s="211"/>
      <c r="G40" s="211"/>
      <c r="H40" s="211"/>
      <c r="I40" s="211"/>
      <c r="J40" s="211"/>
      <c r="K40" s="526"/>
      <c r="L40" s="528"/>
      <c r="M40" s="526"/>
      <c r="N40" s="528"/>
      <c r="O40" s="110"/>
      <c r="P40" s="112"/>
      <c r="Q40" s="298">
        <v>0.02</v>
      </c>
      <c r="R40" s="607"/>
      <c r="S40" s="608"/>
      <c r="T40" s="608"/>
      <c r="U40" s="608"/>
      <c r="V40" s="609"/>
    </row>
    <row r="41" spans="1:23" ht="23.25" hidden="1" customHeight="1" x14ac:dyDescent="0.25">
      <c r="A41" s="4">
        <v>14</v>
      </c>
      <c r="B41" s="613" t="s">
        <v>690</v>
      </c>
      <c r="C41" s="613"/>
      <c r="D41" s="613"/>
      <c r="E41" s="613"/>
      <c r="F41" s="211"/>
      <c r="G41" s="211"/>
      <c r="H41" s="211"/>
      <c r="I41" s="211"/>
      <c r="J41" s="211"/>
      <c r="K41" s="526"/>
      <c r="L41" s="528"/>
      <c r="M41" s="526"/>
      <c r="N41" s="528"/>
      <c r="O41" s="110"/>
      <c r="P41" s="112"/>
      <c r="Q41" s="298">
        <v>0.02</v>
      </c>
      <c r="R41" s="607"/>
      <c r="S41" s="608"/>
      <c r="T41" s="608"/>
      <c r="U41" s="608"/>
      <c r="V41" s="609"/>
    </row>
    <row r="42" spans="1:23" ht="34.5" customHeight="1" x14ac:dyDescent="0.25">
      <c r="A42" s="4">
        <v>15</v>
      </c>
      <c r="B42" s="613" t="s">
        <v>691</v>
      </c>
      <c r="C42" s="613"/>
      <c r="D42" s="613"/>
      <c r="E42" s="613"/>
      <c r="F42" s="211"/>
      <c r="G42" s="211"/>
      <c r="H42" s="211"/>
      <c r="I42" s="211"/>
      <c r="J42" s="211"/>
      <c r="K42" s="526">
        <v>43533</v>
      </c>
      <c r="L42" s="528"/>
      <c r="M42" s="526" t="s">
        <v>683</v>
      </c>
      <c r="N42" s="528"/>
      <c r="O42" s="110">
        <v>4</v>
      </c>
      <c r="P42" s="205">
        <v>0</v>
      </c>
      <c r="Q42" s="298">
        <v>0.02</v>
      </c>
      <c r="R42" s="607" t="s">
        <v>692</v>
      </c>
      <c r="S42" s="608"/>
      <c r="T42" s="608"/>
      <c r="U42" s="608"/>
      <c r="V42" s="609"/>
    </row>
    <row r="43" spans="1:23" ht="32.25" customHeight="1" x14ac:dyDescent="0.25">
      <c r="A43" s="4">
        <v>16</v>
      </c>
      <c r="B43" s="606" t="s">
        <v>693</v>
      </c>
      <c r="C43" s="606"/>
      <c r="D43" s="606"/>
      <c r="E43" s="606"/>
      <c r="F43" s="211"/>
      <c r="G43" s="211"/>
      <c r="H43" s="211"/>
      <c r="I43" s="211"/>
      <c r="J43" s="211"/>
      <c r="K43" s="526">
        <v>43533</v>
      </c>
      <c r="L43" s="528"/>
      <c r="M43" s="526" t="s">
        <v>694</v>
      </c>
      <c r="N43" s="528"/>
      <c r="O43" s="110">
        <v>15</v>
      </c>
      <c r="P43" s="205">
        <v>0</v>
      </c>
      <c r="Q43" s="300">
        <v>0.02</v>
      </c>
      <c r="R43" s="610" t="s">
        <v>695</v>
      </c>
      <c r="S43" s="611"/>
      <c r="T43" s="611"/>
      <c r="U43" s="611"/>
      <c r="V43" s="612"/>
    </row>
    <row r="44" spans="1:23" ht="34.5" customHeight="1" x14ac:dyDescent="0.25">
      <c r="A44" s="4">
        <v>17</v>
      </c>
      <c r="B44" s="606" t="s">
        <v>696</v>
      </c>
      <c r="C44" s="606"/>
      <c r="D44" s="606"/>
      <c r="E44" s="606"/>
      <c r="F44" s="211"/>
      <c r="G44" s="211"/>
      <c r="H44" s="211"/>
      <c r="I44" s="211"/>
      <c r="J44" s="211"/>
      <c r="K44" s="526">
        <v>43533</v>
      </c>
      <c r="L44" s="528"/>
      <c r="M44" s="526" t="s">
        <v>683</v>
      </c>
      <c r="N44" s="528"/>
      <c r="O44" s="110">
        <v>15</v>
      </c>
      <c r="P44" s="205">
        <v>0</v>
      </c>
      <c r="Q44" s="300">
        <v>0.02</v>
      </c>
      <c r="R44" s="607" t="s">
        <v>697</v>
      </c>
      <c r="S44" s="608"/>
      <c r="T44" s="608"/>
      <c r="U44" s="608"/>
      <c r="V44" s="609"/>
    </row>
    <row r="45" spans="1:23" ht="40.5" customHeight="1" x14ac:dyDescent="0.25">
      <c r="A45" s="4">
        <v>18</v>
      </c>
      <c r="B45" s="606" t="s">
        <v>698</v>
      </c>
      <c r="C45" s="606"/>
      <c r="D45" s="606"/>
      <c r="E45" s="606"/>
      <c r="F45" s="211"/>
      <c r="G45" s="211"/>
      <c r="H45" s="211"/>
      <c r="I45" s="211"/>
      <c r="J45" s="211"/>
      <c r="K45" s="526">
        <v>43533</v>
      </c>
      <c r="L45" s="528"/>
      <c r="M45" s="526" t="s">
        <v>683</v>
      </c>
      <c r="N45" s="528"/>
      <c r="O45" s="110">
        <v>6</v>
      </c>
      <c r="P45" s="205">
        <v>0</v>
      </c>
      <c r="Q45" s="300">
        <v>0.02</v>
      </c>
      <c r="R45" s="607" t="s">
        <v>699</v>
      </c>
      <c r="S45" s="608"/>
      <c r="T45" s="608"/>
      <c r="U45" s="608"/>
      <c r="V45" s="609"/>
    </row>
    <row r="46" spans="1:23" ht="41.25" customHeight="1" x14ac:dyDescent="0.25">
      <c r="A46" s="4">
        <v>19</v>
      </c>
      <c r="B46" s="606" t="s">
        <v>700</v>
      </c>
      <c r="C46" s="606"/>
      <c r="D46" s="606"/>
      <c r="E46" s="606"/>
      <c r="F46" s="211"/>
      <c r="G46" s="211"/>
      <c r="H46" s="211"/>
      <c r="I46" s="211"/>
      <c r="J46" s="211"/>
      <c r="K46" s="526">
        <v>43719</v>
      </c>
      <c r="L46" s="528"/>
      <c r="M46" s="526">
        <v>43780</v>
      </c>
      <c r="N46" s="528"/>
      <c r="O46" s="110">
        <v>15</v>
      </c>
      <c r="P46" s="205">
        <v>0</v>
      </c>
      <c r="Q46" s="300">
        <v>0.02</v>
      </c>
      <c r="R46" s="607" t="s">
        <v>701</v>
      </c>
      <c r="S46" s="608"/>
      <c r="T46" s="608"/>
      <c r="U46" s="608"/>
      <c r="V46" s="609"/>
      <c r="W46" s="301"/>
    </row>
    <row r="47" spans="1:23" ht="36.75" customHeight="1" x14ac:dyDescent="0.25">
      <c r="A47" s="4">
        <v>20</v>
      </c>
      <c r="B47" s="606" t="s">
        <v>702</v>
      </c>
      <c r="C47" s="606"/>
      <c r="D47" s="606"/>
      <c r="E47" s="606"/>
      <c r="F47" s="211"/>
      <c r="G47" s="211"/>
      <c r="H47" s="211"/>
      <c r="I47" s="211"/>
      <c r="J47" s="211"/>
      <c r="K47" s="526">
        <v>43533</v>
      </c>
      <c r="L47" s="528"/>
      <c r="M47" s="526" t="s">
        <v>683</v>
      </c>
      <c r="N47" s="528"/>
      <c r="O47" s="110">
        <v>3</v>
      </c>
      <c r="P47" s="205">
        <v>0</v>
      </c>
      <c r="Q47" s="300">
        <v>0.02</v>
      </c>
      <c r="R47" s="607" t="s">
        <v>703</v>
      </c>
      <c r="S47" s="608"/>
      <c r="T47" s="608"/>
      <c r="U47" s="608"/>
      <c r="V47" s="609"/>
    </row>
    <row r="48" spans="1:23" ht="7.5" customHeight="1" x14ac:dyDescent="0.25">
      <c r="A48" s="29"/>
      <c r="B48" s="30"/>
      <c r="C48" s="30"/>
      <c r="D48" s="30"/>
      <c r="E48" s="30"/>
      <c r="F48" s="30"/>
      <c r="G48" s="30"/>
      <c r="H48" s="30"/>
      <c r="I48" s="30"/>
      <c r="J48" s="30"/>
      <c r="K48" s="113"/>
      <c r="L48" s="114"/>
      <c r="M48" s="114"/>
      <c r="N48" s="114"/>
      <c r="O48" s="114"/>
      <c r="P48" s="114"/>
      <c r="Q48" s="114"/>
      <c r="R48" s="114"/>
      <c r="S48" s="114"/>
      <c r="T48" s="115"/>
      <c r="U48" s="115"/>
      <c r="V48" s="115"/>
    </row>
    <row r="49" spans="12:22" ht="15.75" x14ac:dyDescent="0.25">
      <c r="L49" s="532" t="s">
        <v>704</v>
      </c>
      <c r="M49" s="532"/>
      <c r="N49" s="532"/>
      <c r="O49" s="532"/>
      <c r="P49" s="532"/>
      <c r="Q49" s="532"/>
      <c r="R49" s="532"/>
      <c r="S49" s="532"/>
      <c r="T49" s="532"/>
      <c r="U49" s="532"/>
      <c r="V49" s="532"/>
    </row>
    <row r="50" spans="12:22" ht="15.75" x14ac:dyDescent="0.25">
      <c r="L50" s="523" t="s">
        <v>14</v>
      </c>
      <c r="M50" s="523"/>
      <c r="N50" s="523"/>
      <c r="O50" s="523"/>
      <c r="P50" s="523"/>
      <c r="Q50" s="523"/>
      <c r="R50" s="523"/>
      <c r="S50" s="523"/>
      <c r="T50" s="523"/>
      <c r="U50" s="523"/>
      <c r="V50" s="523"/>
    </row>
    <row r="55" spans="12:22" ht="26.25" customHeight="1" x14ac:dyDescent="0.25">
      <c r="L55" s="605" t="s">
        <v>73</v>
      </c>
      <c r="M55" s="605"/>
      <c r="N55" s="605"/>
      <c r="O55" s="605"/>
      <c r="P55" s="605"/>
      <c r="Q55" s="605"/>
      <c r="R55" s="605"/>
      <c r="S55" s="605"/>
      <c r="T55" s="605"/>
      <c r="U55" s="605"/>
      <c r="V55" s="605"/>
    </row>
  </sheetData>
  <mergeCells count="92">
    <mergeCell ref="B40:E40"/>
    <mergeCell ref="K40:L40"/>
    <mergeCell ref="M40:N40"/>
    <mergeCell ref="R40:V40"/>
    <mergeCell ref="K39:L39"/>
    <mergeCell ref="M39:N39"/>
    <mergeCell ref="R39:V39"/>
    <mergeCell ref="B36:E36"/>
    <mergeCell ref="B35:E35"/>
    <mergeCell ref="R35:V35"/>
    <mergeCell ref="R36:V36"/>
    <mergeCell ref="B38:E38"/>
    <mergeCell ref="B37:E37"/>
    <mergeCell ref="K37:L37"/>
    <mergeCell ref="M37:N37"/>
    <mergeCell ref="R37:V37"/>
    <mergeCell ref="K38:L38"/>
    <mergeCell ref="M38:N38"/>
    <mergeCell ref="R38:V38"/>
    <mergeCell ref="M31:N31"/>
    <mergeCell ref="R31:V31"/>
    <mergeCell ref="R32:V32"/>
    <mergeCell ref="B34:E34"/>
    <mergeCell ref="B33:E33"/>
    <mergeCell ref="R33:V33"/>
    <mergeCell ref="R34:V34"/>
    <mergeCell ref="B39:E39"/>
    <mergeCell ref="B28:E28"/>
    <mergeCell ref="B30:E30"/>
    <mergeCell ref="A1:E1"/>
    <mergeCell ref="A2:E2"/>
    <mergeCell ref="A3:V3"/>
    <mergeCell ref="A4:A6"/>
    <mergeCell ref="B4:B6"/>
    <mergeCell ref="C4:C6"/>
    <mergeCell ref="B29:E29"/>
    <mergeCell ref="K30:L30"/>
    <mergeCell ref="M30:N30"/>
    <mergeCell ref="R30:V30"/>
    <mergeCell ref="B32:E32"/>
    <mergeCell ref="B31:E31"/>
    <mergeCell ref="K31:L31"/>
    <mergeCell ref="D4:D6"/>
    <mergeCell ref="E4:T4"/>
    <mergeCell ref="U4:U6"/>
    <mergeCell ref="V4:V6"/>
    <mergeCell ref="E5:N5"/>
    <mergeCell ref="O5:S5"/>
    <mergeCell ref="T5:T6"/>
    <mergeCell ref="A23:V23"/>
    <mergeCell ref="A25:V25"/>
    <mergeCell ref="B27:E27"/>
    <mergeCell ref="K27:L27"/>
    <mergeCell ref="M27:N27"/>
    <mergeCell ref="R27:V27"/>
    <mergeCell ref="K28:L28"/>
    <mergeCell ref="M28:N28"/>
    <mergeCell ref="R28:V28"/>
    <mergeCell ref="K29:L29"/>
    <mergeCell ref="M29:N29"/>
    <mergeCell ref="R29:V29"/>
    <mergeCell ref="B41:E41"/>
    <mergeCell ref="K41:L41"/>
    <mergeCell ref="M41:N41"/>
    <mergeCell ref="R41:V41"/>
    <mergeCell ref="B42:E42"/>
    <mergeCell ref="K42:L42"/>
    <mergeCell ref="M42:N42"/>
    <mergeCell ref="R42:V42"/>
    <mergeCell ref="B43:E43"/>
    <mergeCell ref="K43:L43"/>
    <mergeCell ref="M43:N43"/>
    <mergeCell ref="R43:V43"/>
    <mergeCell ref="B44:E44"/>
    <mergeCell ref="K44:L44"/>
    <mergeCell ref="M44:N44"/>
    <mergeCell ref="R44:V44"/>
    <mergeCell ref="B45:E45"/>
    <mergeCell ref="K45:L45"/>
    <mergeCell ref="M45:N45"/>
    <mergeCell ref="R45:V45"/>
    <mergeCell ref="B46:E46"/>
    <mergeCell ref="K46:L46"/>
    <mergeCell ref="M46:N46"/>
    <mergeCell ref="R46:V46"/>
    <mergeCell ref="L50:V50"/>
    <mergeCell ref="L55:V55"/>
    <mergeCell ref="B47:E47"/>
    <mergeCell ref="K47:L47"/>
    <mergeCell ref="M47:N47"/>
    <mergeCell ref="R47:V47"/>
    <mergeCell ref="L49:V4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37"/>
  <sheetViews>
    <sheetView topLeftCell="A28" workbookViewId="0">
      <selection activeCell="B29" sqref="B29:E29"/>
    </sheetView>
  </sheetViews>
  <sheetFormatPr defaultRowHeight="15" x14ac:dyDescent="0.25"/>
  <cols>
    <col min="1" max="1" width="5.28515625" style="95" customWidth="1"/>
    <col min="2" max="2" width="22.28515625" style="95" customWidth="1"/>
    <col min="3" max="3" width="17.28515625" style="95" customWidth="1"/>
    <col min="4" max="4" width="13.28515625" style="97" customWidth="1"/>
    <col min="5" max="10" width="7.42578125" style="95" customWidth="1"/>
    <col min="11" max="14" width="7.42578125" style="107" customWidth="1"/>
    <col min="15" max="21" width="6.85546875" style="107" customWidth="1"/>
    <col min="22" max="22" width="8" style="95" customWidth="1"/>
    <col min="23" max="23" width="9.140625" style="95" customWidth="1"/>
    <col min="24" max="24" width="7.5703125" style="95" customWidth="1"/>
    <col min="25" max="256" width="9.140625" style="95"/>
    <col min="257" max="257" width="5.28515625" style="95" customWidth="1"/>
    <col min="258" max="258" width="22.28515625" style="95" customWidth="1"/>
    <col min="259" max="259" width="17.28515625" style="95" customWidth="1"/>
    <col min="260" max="260" width="13.28515625" style="95" customWidth="1"/>
    <col min="261" max="270" width="7.42578125" style="95" customWidth="1"/>
    <col min="271" max="277" width="6.85546875" style="95"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22.28515625" style="95" customWidth="1"/>
    <col min="515" max="515" width="17.28515625" style="95" customWidth="1"/>
    <col min="516" max="516" width="13.28515625" style="95" customWidth="1"/>
    <col min="517" max="526" width="7.42578125" style="95" customWidth="1"/>
    <col min="527" max="533" width="6.85546875" style="95"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22.28515625" style="95" customWidth="1"/>
    <col min="771" max="771" width="17.28515625" style="95" customWidth="1"/>
    <col min="772" max="772" width="13.28515625" style="95" customWidth="1"/>
    <col min="773" max="782" width="7.42578125" style="95" customWidth="1"/>
    <col min="783" max="789" width="6.85546875" style="95"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22.28515625" style="95" customWidth="1"/>
    <col min="1027" max="1027" width="17.28515625" style="95" customWidth="1"/>
    <col min="1028" max="1028" width="13.28515625" style="95" customWidth="1"/>
    <col min="1029" max="1038" width="7.42578125" style="95" customWidth="1"/>
    <col min="1039" max="1045" width="6.85546875" style="95"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22.28515625" style="95" customWidth="1"/>
    <col min="1283" max="1283" width="17.28515625" style="95" customWidth="1"/>
    <col min="1284" max="1284" width="13.28515625" style="95" customWidth="1"/>
    <col min="1285" max="1294" width="7.42578125" style="95" customWidth="1"/>
    <col min="1295" max="1301" width="6.85546875" style="95"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22.28515625" style="95" customWidth="1"/>
    <col min="1539" max="1539" width="17.28515625" style="95" customWidth="1"/>
    <col min="1540" max="1540" width="13.28515625" style="95" customWidth="1"/>
    <col min="1541" max="1550" width="7.42578125" style="95" customWidth="1"/>
    <col min="1551" max="1557" width="6.85546875" style="95"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22.28515625" style="95" customWidth="1"/>
    <col min="1795" max="1795" width="17.28515625" style="95" customWidth="1"/>
    <col min="1796" max="1796" width="13.28515625" style="95" customWidth="1"/>
    <col min="1797" max="1806" width="7.42578125" style="95" customWidth="1"/>
    <col min="1807" max="1813" width="6.85546875" style="95"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22.28515625" style="95" customWidth="1"/>
    <col min="2051" max="2051" width="17.28515625" style="95" customWidth="1"/>
    <col min="2052" max="2052" width="13.28515625" style="95" customWidth="1"/>
    <col min="2053" max="2062" width="7.42578125" style="95" customWidth="1"/>
    <col min="2063" max="2069" width="6.85546875" style="95"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22.28515625" style="95" customWidth="1"/>
    <col min="2307" max="2307" width="17.28515625" style="95" customWidth="1"/>
    <col min="2308" max="2308" width="13.28515625" style="95" customWidth="1"/>
    <col min="2309" max="2318" width="7.42578125" style="95" customWidth="1"/>
    <col min="2319" max="2325" width="6.85546875" style="95"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22.28515625" style="95" customWidth="1"/>
    <col min="2563" max="2563" width="17.28515625" style="95" customWidth="1"/>
    <col min="2564" max="2564" width="13.28515625" style="95" customWidth="1"/>
    <col min="2565" max="2574" width="7.42578125" style="95" customWidth="1"/>
    <col min="2575" max="2581" width="6.85546875" style="95"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22.28515625" style="95" customWidth="1"/>
    <col min="2819" max="2819" width="17.28515625" style="95" customWidth="1"/>
    <col min="2820" max="2820" width="13.28515625" style="95" customWidth="1"/>
    <col min="2821" max="2830" width="7.42578125" style="95" customWidth="1"/>
    <col min="2831" max="2837" width="6.85546875" style="95"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22.28515625" style="95" customWidth="1"/>
    <col min="3075" max="3075" width="17.28515625" style="95" customWidth="1"/>
    <col min="3076" max="3076" width="13.28515625" style="95" customWidth="1"/>
    <col min="3077" max="3086" width="7.42578125" style="95" customWidth="1"/>
    <col min="3087" max="3093" width="6.85546875" style="95"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22.28515625" style="95" customWidth="1"/>
    <col min="3331" max="3331" width="17.28515625" style="95" customWidth="1"/>
    <col min="3332" max="3332" width="13.28515625" style="95" customWidth="1"/>
    <col min="3333" max="3342" width="7.42578125" style="95" customWidth="1"/>
    <col min="3343" max="3349" width="6.85546875" style="95"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22.28515625" style="95" customWidth="1"/>
    <col min="3587" max="3587" width="17.28515625" style="95" customWidth="1"/>
    <col min="3588" max="3588" width="13.28515625" style="95" customWidth="1"/>
    <col min="3589" max="3598" width="7.42578125" style="95" customWidth="1"/>
    <col min="3599" max="3605" width="6.85546875" style="95"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22.28515625" style="95" customWidth="1"/>
    <col min="3843" max="3843" width="17.28515625" style="95" customWidth="1"/>
    <col min="3844" max="3844" width="13.28515625" style="95" customWidth="1"/>
    <col min="3845" max="3854" width="7.42578125" style="95" customWidth="1"/>
    <col min="3855" max="3861" width="6.85546875" style="95"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22.28515625" style="95" customWidth="1"/>
    <col min="4099" max="4099" width="17.28515625" style="95" customWidth="1"/>
    <col min="4100" max="4100" width="13.28515625" style="95" customWidth="1"/>
    <col min="4101" max="4110" width="7.42578125" style="95" customWidth="1"/>
    <col min="4111" max="4117" width="6.85546875" style="95"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22.28515625" style="95" customWidth="1"/>
    <col min="4355" max="4355" width="17.28515625" style="95" customWidth="1"/>
    <col min="4356" max="4356" width="13.28515625" style="95" customWidth="1"/>
    <col min="4357" max="4366" width="7.42578125" style="95" customWidth="1"/>
    <col min="4367" max="4373" width="6.85546875" style="95"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22.28515625" style="95" customWidth="1"/>
    <col min="4611" max="4611" width="17.28515625" style="95" customWidth="1"/>
    <col min="4612" max="4612" width="13.28515625" style="95" customWidth="1"/>
    <col min="4613" max="4622" width="7.42578125" style="95" customWidth="1"/>
    <col min="4623" max="4629" width="6.85546875" style="95"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22.28515625" style="95" customWidth="1"/>
    <col min="4867" max="4867" width="17.28515625" style="95" customWidth="1"/>
    <col min="4868" max="4868" width="13.28515625" style="95" customWidth="1"/>
    <col min="4869" max="4878" width="7.42578125" style="95" customWidth="1"/>
    <col min="4879" max="4885" width="6.85546875" style="95"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22.28515625" style="95" customWidth="1"/>
    <col min="5123" max="5123" width="17.28515625" style="95" customWidth="1"/>
    <col min="5124" max="5124" width="13.28515625" style="95" customWidth="1"/>
    <col min="5125" max="5134" width="7.42578125" style="95" customWidth="1"/>
    <col min="5135" max="5141" width="6.85546875" style="95"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22.28515625" style="95" customWidth="1"/>
    <col min="5379" max="5379" width="17.28515625" style="95" customWidth="1"/>
    <col min="5380" max="5380" width="13.28515625" style="95" customWidth="1"/>
    <col min="5381" max="5390" width="7.42578125" style="95" customWidth="1"/>
    <col min="5391" max="5397" width="6.85546875" style="95"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22.28515625" style="95" customWidth="1"/>
    <col min="5635" max="5635" width="17.28515625" style="95" customWidth="1"/>
    <col min="5636" max="5636" width="13.28515625" style="95" customWidth="1"/>
    <col min="5637" max="5646" width="7.42578125" style="95" customWidth="1"/>
    <col min="5647" max="5653" width="6.85546875" style="95"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22.28515625" style="95" customWidth="1"/>
    <col min="5891" max="5891" width="17.28515625" style="95" customWidth="1"/>
    <col min="5892" max="5892" width="13.28515625" style="95" customWidth="1"/>
    <col min="5893" max="5902" width="7.42578125" style="95" customWidth="1"/>
    <col min="5903" max="5909" width="6.85546875" style="95"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22.28515625" style="95" customWidth="1"/>
    <col min="6147" max="6147" width="17.28515625" style="95" customWidth="1"/>
    <col min="6148" max="6148" width="13.28515625" style="95" customWidth="1"/>
    <col min="6149" max="6158" width="7.42578125" style="95" customWidth="1"/>
    <col min="6159" max="6165" width="6.85546875" style="95"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22.28515625" style="95" customWidth="1"/>
    <col min="6403" max="6403" width="17.28515625" style="95" customWidth="1"/>
    <col min="6404" max="6404" width="13.28515625" style="95" customWidth="1"/>
    <col min="6405" max="6414" width="7.42578125" style="95" customWidth="1"/>
    <col min="6415" max="6421" width="6.85546875" style="95"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22.28515625" style="95" customWidth="1"/>
    <col min="6659" max="6659" width="17.28515625" style="95" customWidth="1"/>
    <col min="6660" max="6660" width="13.28515625" style="95" customWidth="1"/>
    <col min="6661" max="6670" width="7.42578125" style="95" customWidth="1"/>
    <col min="6671" max="6677" width="6.85546875" style="95"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22.28515625" style="95" customWidth="1"/>
    <col min="6915" max="6915" width="17.28515625" style="95" customWidth="1"/>
    <col min="6916" max="6916" width="13.28515625" style="95" customWidth="1"/>
    <col min="6917" max="6926" width="7.42578125" style="95" customWidth="1"/>
    <col min="6927" max="6933" width="6.85546875" style="95"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22.28515625" style="95" customWidth="1"/>
    <col min="7171" max="7171" width="17.28515625" style="95" customWidth="1"/>
    <col min="7172" max="7172" width="13.28515625" style="95" customWidth="1"/>
    <col min="7173" max="7182" width="7.42578125" style="95" customWidth="1"/>
    <col min="7183" max="7189" width="6.85546875" style="95"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22.28515625" style="95" customWidth="1"/>
    <col min="7427" max="7427" width="17.28515625" style="95" customWidth="1"/>
    <col min="7428" max="7428" width="13.28515625" style="95" customWidth="1"/>
    <col min="7429" max="7438" width="7.42578125" style="95" customWidth="1"/>
    <col min="7439" max="7445" width="6.85546875" style="95"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22.28515625" style="95" customWidth="1"/>
    <col min="7683" max="7683" width="17.28515625" style="95" customWidth="1"/>
    <col min="7684" max="7684" width="13.28515625" style="95" customWidth="1"/>
    <col min="7685" max="7694" width="7.42578125" style="95" customWidth="1"/>
    <col min="7695" max="7701" width="6.85546875" style="95"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22.28515625" style="95" customWidth="1"/>
    <col min="7939" max="7939" width="17.28515625" style="95" customWidth="1"/>
    <col min="7940" max="7940" width="13.28515625" style="95" customWidth="1"/>
    <col min="7941" max="7950" width="7.42578125" style="95" customWidth="1"/>
    <col min="7951" max="7957" width="6.85546875" style="95"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22.28515625" style="95" customWidth="1"/>
    <col min="8195" max="8195" width="17.28515625" style="95" customWidth="1"/>
    <col min="8196" max="8196" width="13.28515625" style="95" customWidth="1"/>
    <col min="8197" max="8206" width="7.42578125" style="95" customWidth="1"/>
    <col min="8207" max="8213" width="6.85546875" style="95"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22.28515625" style="95" customWidth="1"/>
    <col min="8451" max="8451" width="17.28515625" style="95" customWidth="1"/>
    <col min="8452" max="8452" width="13.28515625" style="95" customWidth="1"/>
    <col min="8453" max="8462" width="7.42578125" style="95" customWidth="1"/>
    <col min="8463" max="8469" width="6.85546875" style="95"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22.28515625" style="95" customWidth="1"/>
    <col min="8707" max="8707" width="17.28515625" style="95" customWidth="1"/>
    <col min="8708" max="8708" width="13.28515625" style="95" customWidth="1"/>
    <col min="8709" max="8718" width="7.42578125" style="95" customWidth="1"/>
    <col min="8719" max="8725" width="6.85546875" style="95"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22.28515625" style="95" customWidth="1"/>
    <col min="8963" max="8963" width="17.28515625" style="95" customWidth="1"/>
    <col min="8964" max="8964" width="13.28515625" style="95" customWidth="1"/>
    <col min="8965" max="8974" width="7.42578125" style="95" customWidth="1"/>
    <col min="8975" max="8981" width="6.85546875" style="95"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22.28515625" style="95" customWidth="1"/>
    <col min="9219" max="9219" width="17.28515625" style="95" customWidth="1"/>
    <col min="9220" max="9220" width="13.28515625" style="95" customWidth="1"/>
    <col min="9221" max="9230" width="7.42578125" style="95" customWidth="1"/>
    <col min="9231" max="9237" width="6.85546875" style="95"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22.28515625" style="95" customWidth="1"/>
    <col min="9475" max="9475" width="17.28515625" style="95" customWidth="1"/>
    <col min="9476" max="9476" width="13.28515625" style="95" customWidth="1"/>
    <col min="9477" max="9486" width="7.42578125" style="95" customWidth="1"/>
    <col min="9487" max="9493" width="6.85546875" style="95"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22.28515625" style="95" customWidth="1"/>
    <col min="9731" max="9731" width="17.28515625" style="95" customWidth="1"/>
    <col min="9732" max="9732" width="13.28515625" style="95" customWidth="1"/>
    <col min="9733" max="9742" width="7.42578125" style="95" customWidth="1"/>
    <col min="9743" max="9749" width="6.85546875" style="95"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22.28515625" style="95" customWidth="1"/>
    <col min="9987" max="9987" width="17.28515625" style="95" customWidth="1"/>
    <col min="9988" max="9988" width="13.28515625" style="95" customWidth="1"/>
    <col min="9989" max="9998" width="7.42578125" style="95" customWidth="1"/>
    <col min="9999" max="10005" width="6.85546875" style="95"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22.28515625" style="95" customWidth="1"/>
    <col min="10243" max="10243" width="17.28515625" style="95" customWidth="1"/>
    <col min="10244" max="10244" width="13.28515625" style="95" customWidth="1"/>
    <col min="10245" max="10254" width="7.42578125" style="95" customWidth="1"/>
    <col min="10255" max="10261" width="6.85546875" style="95"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22.28515625" style="95" customWidth="1"/>
    <col min="10499" max="10499" width="17.28515625" style="95" customWidth="1"/>
    <col min="10500" max="10500" width="13.28515625" style="95" customWidth="1"/>
    <col min="10501" max="10510" width="7.42578125" style="95" customWidth="1"/>
    <col min="10511" max="10517" width="6.85546875" style="95"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22.28515625" style="95" customWidth="1"/>
    <col min="10755" max="10755" width="17.28515625" style="95" customWidth="1"/>
    <col min="10756" max="10756" width="13.28515625" style="95" customWidth="1"/>
    <col min="10757" max="10766" width="7.42578125" style="95" customWidth="1"/>
    <col min="10767" max="10773" width="6.85546875" style="95"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22.28515625" style="95" customWidth="1"/>
    <col min="11011" max="11011" width="17.28515625" style="95" customWidth="1"/>
    <col min="11012" max="11012" width="13.28515625" style="95" customWidth="1"/>
    <col min="11013" max="11022" width="7.42578125" style="95" customWidth="1"/>
    <col min="11023" max="11029" width="6.85546875" style="95"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22.28515625" style="95" customWidth="1"/>
    <col min="11267" max="11267" width="17.28515625" style="95" customWidth="1"/>
    <col min="11268" max="11268" width="13.28515625" style="95" customWidth="1"/>
    <col min="11269" max="11278" width="7.42578125" style="95" customWidth="1"/>
    <col min="11279" max="11285" width="6.85546875" style="95"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22.28515625" style="95" customWidth="1"/>
    <col min="11523" max="11523" width="17.28515625" style="95" customWidth="1"/>
    <col min="11524" max="11524" width="13.28515625" style="95" customWidth="1"/>
    <col min="11525" max="11534" width="7.42578125" style="95" customWidth="1"/>
    <col min="11535" max="11541" width="6.85546875" style="95"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22.28515625" style="95" customWidth="1"/>
    <col min="11779" max="11779" width="17.28515625" style="95" customWidth="1"/>
    <col min="11780" max="11780" width="13.28515625" style="95" customWidth="1"/>
    <col min="11781" max="11790" width="7.42578125" style="95" customWidth="1"/>
    <col min="11791" max="11797" width="6.85546875" style="95"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22.28515625" style="95" customWidth="1"/>
    <col min="12035" max="12035" width="17.28515625" style="95" customWidth="1"/>
    <col min="12036" max="12036" width="13.28515625" style="95" customWidth="1"/>
    <col min="12037" max="12046" width="7.42578125" style="95" customWidth="1"/>
    <col min="12047" max="12053" width="6.85546875" style="95"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22.28515625" style="95" customWidth="1"/>
    <col min="12291" max="12291" width="17.28515625" style="95" customWidth="1"/>
    <col min="12292" max="12292" width="13.28515625" style="95" customWidth="1"/>
    <col min="12293" max="12302" width="7.42578125" style="95" customWidth="1"/>
    <col min="12303" max="12309" width="6.85546875" style="95"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22.28515625" style="95" customWidth="1"/>
    <col min="12547" max="12547" width="17.28515625" style="95" customWidth="1"/>
    <col min="12548" max="12548" width="13.28515625" style="95" customWidth="1"/>
    <col min="12549" max="12558" width="7.42578125" style="95" customWidth="1"/>
    <col min="12559" max="12565" width="6.85546875" style="95"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22.28515625" style="95" customWidth="1"/>
    <col min="12803" max="12803" width="17.28515625" style="95" customWidth="1"/>
    <col min="12804" max="12804" width="13.28515625" style="95" customWidth="1"/>
    <col min="12805" max="12814" width="7.42578125" style="95" customWidth="1"/>
    <col min="12815" max="12821" width="6.85546875" style="95"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22.28515625" style="95" customWidth="1"/>
    <col min="13059" max="13059" width="17.28515625" style="95" customWidth="1"/>
    <col min="13060" max="13060" width="13.28515625" style="95" customWidth="1"/>
    <col min="13061" max="13070" width="7.42578125" style="95" customWidth="1"/>
    <col min="13071" max="13077" width="6.85546875" style="95"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22.28515625" style="95" customWidth="1"/>
    <col min="13315" max="13315" width="17.28515625" style="95" customWidth="1"/>
    <col min="13316" max="13316" width="13.28515625" style="95" customWidth="1"/>
    <col min="13317" max="13326" width="7.42578125" style="95" customWidth="1"/>
    <col min="13327" max="13333" width="6.85546875" style="95"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22.28515625" style="95" customWidth="1"/>
    <col min="13571" max="13571" width="17.28515625" style="95" customWidth="1"/>
    <col min="13572" max="13572" width="13.28515625" style="95" customWidth="1"/>
    <col min="13573" max="13582" width="7.42578125" style="95" customWidth="1"/>
    <col min="13583" max="13589" width="6.85546875" style="95"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22.28515625" style="95" customWidth="1"/>
    <col min="13827" max="13827" width="17.28515625" style="95" customWidth="1"/>
    <col min="13828" max="13828" width="13.28515625" style="95" customWidth="1"/>
    <col min="13829" max="13838" width="7.42578125" style="95" customWidth="1"/>
    <col min="13839" max="13845" width="6.85546875" style="95"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22.28515625" style="95" customWidth="1"/>
    <col min="14083" max="14083" width="17.28515625" style="95" customWidth="1"/>
    <col min="14084" max="14084" width="13.28515625" style="95" customWidth="1"/>
    <col min="14085" max="14094" width="7.42578125" style="95" customWidth="1"/>
    <col min="14095" max="14101" width="6.85546875" style="95"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22.28515625" style="95" customWidth="1"/>
    <col min="14339" max="14339" width="17.28515625" style="95" customWidth="1"/>
    <col min="14340" max="14340" width="13.28515625" style="95" customWidth="1"/>
    <col min="14341" max="14350" width="7.42578125" style="95" customWidth="1"/>
    <col min="14351" max="14357" width="6.85546875" style="95"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22.28515625" style="95" customWidth="1"/>
    <col min="14595" max="14595" width="17.28515625" style="95" customWidth="1"/>
    <col min="14596" max="14596" width="13.28515625" style="95" customWidth="1"/>
    <col min="14597" max="14606" width="7.42578125" style="95" customWidth="1"/>
    <col min="14607" max="14613" width="6.85546875" style="95"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22.28515625" style="95" customWidth="1"/>
    <col min="14851" max="14851" width="17.28515625" style="95" customWidth="1"/>
    <col min="14852" max="14852" width="13.28515625" style="95" customWidth="1"/>
    <col min="14853" max="14862" width="7.42578125" style="95" customWidth="1"/>
    <col min="14863" max="14869" width="6.85546875" style="95"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22.28515625" style="95" customWidth="1"/>
    <col min="15107" max="15107" width="17.28515625" style="95" customWidth="1"/>
    <col min="15108" max="15108" width="13.28515625" style="95" customWidth="1"/>
    <col min="15109" max="15118" width="7.42578125" style="95" customWidth="1"/>
    <col min="15119" max="15125" width="6.85546875" style="95"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22.28515625" style="95" customWidth="1"/>
    <col min="15363" max="15363" width="17.28515625" style="95" customWidth="1"/>
    <col min="15364" max="15364" width="13.28515625" style="95" customWidth="1"/>
    <col min="15365" max="15374" width="7.42578125" style="95" customWidth="1"/>
    <col min="15375" max="15381" width="6.85546875" style="95"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22.28515625" style="95" customWidth="1"/>
    <col min="15619" max="15619" width="17.28515625" style="95" customWidth="1"/>
    <col min="15620" max="15620" width="13.28515625" style="95" customWidth="1"/>
    <col min="15621" max="15630" width="7.42578125" style="95" customWidth="1"/>
    <col min="15631" max="15637" width="6.85546875" style="95"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22.28515625" style="95" customWidth="1"/>
    <col min="15875" max="15875" width="17.28515625" style="95" customWidth="1"/>
    <col min="15876" max="15876" width="13.28515625" style="95" customWidth="1"/>
    <col min="15877" max="15886" width="7.42578125" style="95" customWidth="1"/>
    <col min="15887" max="15893" width="6.85546875" style="95"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22.28515625" style="95" customWidth="1"/>
    <col min="16131" max="16131" width="17.28515625" style="95" customWidth="1"/>
    <col min="16132" max="16132" width="13.28515625" style="95" customWidth="1"/>
    <col min="16133" max="16142" width="7.42578125" style="95" customWidth="1"/>
    <col min="16143" max="16149" width="6.85546875" style="95" customWidth="1"/>
    <col min="16150" max="16150" width="8" style="95" customWidth="1"/>
    <col min="16151" max="16151" width="9.140625" style="95" customWidth="1"/>
    <col min="16152" max="16152" width="7.5703125" style="95" customWidth="1"/>
    <col min="16153" max="16384" width="9.140625" style="95"/>
  </cols>
  <sheetData>
    <row r="1" spans="1:24" ht="72" customHeight="1" x14ac:dyDescent="0.25">
      <c r="A1" s="533" t="s">
        <v>282</v>
      </c>
      <c r="B1" s="533"/>
      <c r="C1" s="533"/>
      <c r="D1" s="533"/>
      <c r="E1" s="533"/>
      <c r="F1" s="92"/>
      <c r="G1" s="92"/>
      <c r="H1" s="92"/>
      <c r="I1" s="92"/>
      <c r="J1" s="92"/>
      <c r="K1" s="92"/>
      <c r="L1" s="93"/>
      <c r="M1" s="93"/>
      <c r="N1" s="93"/>
      <c r="O1" s="93"/>
      <c r="P1" s="93"/>
      <c r="Q1" s="93"/>
      <c r="R1" s="93"/>
      <c r="S1" s="93"/>
      <c r="T1" s="93"/>
      <c r="U1" s="93"/>
      <c r="V1" s="94"/>
      <c r="W1" s="94"/>
      <c r="X1" s="94"/>
    </row>
    <row r="2" spans="1:24" ht="21.75" customHeight="1" x14ac:dyDescent="0.3">
      <c r="A2" s="534" t="s">
        <v>649</v>
      </c>
      <c r="B2" s="534"/>
      <c r="C2" s="534"/>
      <c r="D2" s="534"/>
      <c r="E2" s="534"/>
      <c r="F2" s="534"/>
      <c r="G2" s="534"/>
      <c r="H2" s="534"/>
      <c r="I2" s="534"/>
      <c r="J2" s="534"/>
      <c r="K2" s="534"/>
      <c r="L2" s="534"/>
      <c r="M2" s="534"/>
      <c r="N2" s="534"/>
      <c r="O2" s="534"/>
      <c r="P2" s="534"/>
      <c r="Q2" s="534"/>
      <c r="R2" s="534"/>
      <c r="S2" s="534"/>
      <c r="T2" s="534"/>
      <c r="U2" s="534"/>
      <c r="V2" s="534"/>
      <c r="W2" s="534"/>
      <c r="X2" s="534"/>
    </row>
    <row r="3" spans="1:24" ht="7.5" customHeight="1" x14ac:dyDescent="0.3">
      <c r="A3" s="535"/>
      <c r="B3" s="535"/>
      <c r="C3" s="535"/>
      <c r="D3" s="535"/>
      <c r="E3" s="535"/>
      <c r="F3" s="535"/>
      <c r="G3" s="535"/>
      <c r="H3" s="535"/>
      <c r="I3" s="535"/>
      <c r="J3" s="535"/>
      <c r="K3" s="535"/>
      <c r="L3" s="535"/>
      <c r="M3" s="535"/>
      <c r="N3" s="535"/>
      <c r="O3" s="535"/>
      <c r="P3" s="535"/>
      <c r="Q3" s="535"/>
      <c r="R3" s="535"/>
      <c r="S3" s="535"/>
      <c r="T3" s="535"/>
      <c r="U3" s="535"/>
      <c r="V3" s="535"/>
      <c r="W3" s="535"/>
      <c r="X3" s="535"/>
    </row>
    <row r="4" spans="1:24" s="97" customFormat="1" ht="21.75" customHeight="1" x14ac:dyDescent="0.25">
      <c r="A4" s="549" t="s">
        <v>0</v>
      </c>
      <c r="B4" s="549" t="s">
        <v>1</v>
      </c>
      <c r="C4" s="545" t="s">
        <v>534</v>
      </c>
      <c r="D4" s="536" t="s">
        <v>535</v>
      </c>
      <c r="E4" s="539" t="s">
        <v>536</v>
      </c>
      <c r="F4" s="540"/>
      <c r="G4" s="540"/>
      <c r="H4" s="540"/>
      <c r="I4" s="540"/>
      <c r="J4" s="540"/>
      <c r="K4" s="540"/>
      <c r="L4" s="540"/>
      <c r="M4" s="540"/>
      <c r="N4" s="540"/>
      <c r="O4" s="540"/>
      <c r="P4" s="540"/>
      <c r="Q4" s="540"/>
      <c r="R4" s="540"/>
      <c r="S4" s="540"/>
      <c r="T4" s="540"/>
      <c r="U4" s="540"/>
      <c r="V4" s="541"/>
      <c r="W4" s="542" t="s">
        <v>3</v>
      </c>
      <c r="X4" s="545" t="s">
        <v>4</v>
      </c>
    </row>
    <row r="5" spans="1:24" s="97" customFormat="1" ht="36.75" customHeight="1" x14ac:dyDescent="0.25">
      <c r="A5" s="550"/>
      <c r="B5" s="550"/>
      <c r="C5" s="546"/>
      <c r="D5" s="537"/>
      <c r="E5" s="569" t="s">
        <v>537</v>
      </c>
      <c r="F5" s="569"/>
      <c r="G5" s="569"/>
      <c r="H5" s="569"/>
      <c r="I5" s="569"/>
      <c r="J5" s="569"/>
      <c r="K5" s="569"/>
      <c r="L5" s="569"/>
      <c r="M5" s="569"/>
      <c r="N5" s="569"/>
      <c r="O5" s="539" t="s">
        <v>538</v>
      </c>
      <c r="P5" s="540"/>
      <c r="Q5" s="540"/>
      <c r="R5" s="540"/>
      <c r="S5" s="540"/>
      <c r="T5" s="540"/>
      <c r="U5" s="540"/>
      <c r="V5" s="548" t="s">
        <v>254</v>
      </c>
      <c r="W5" s="543"/>
      <c r="X5" s="546"/>
    </row>
    <row r="6" spans="1:24" s="97" customFormat="1" ht="51.95" customHeight="1" x14ac:dyDescent="0.25">
      <c r="A6" s="551"/>
      <c r="B6" s="551"/>
      <c r="C6" s="547"/>
      <c r="D6" s="538"/>
      <c r="E6" s="215" t="s">
        <v>155</v>
      </c>
      <c r="F6" s="215" t="s">
        <v>156</v>
      </c>
      <c r="G6" s="215" t="s">
        <v>65</v>
      </c>
      <c r="H6" s="215" t="s">
        <v>66</v>
      </c>
      <c r="I6" s="215" t="s">
        <v>67</v>
      </c>
      <c r="J6" s="215" t="s">
        <v>68</v>
      </c>
      <c r="K6" s="215" t="s">
        <v>69</v>
      </c>
      <c r="L6" s="215" t="s">
        <v>70</v>
      </c>
      <c r="M6" s="215" t="s">
        <v>71</v>
      </c>
      <c r="N6" s="215" t="s">
        <v>72</v>
      </c>
      <c r="O6" s="215" t="s">
        <v>297</v>
      </c>
      <c r="P6" s="215" t="s">
        <v>298</v>
      </c>
      <c r="Q6" s="215" t="s">
        <v>299</v>
      </c>
      <c r="R6" s="215" t="s">
        <v>389</v>
      </c>
      <c r="S6" s="215" t="s">
        <v>390</v>
      </c>
      <c r="T6" s="215" t="s">
        <v>391</v>
      </c>
      <c r="U6" s="215" t="s">
        <v>576</v>
      </c>
      <c r="V6" s="548"/>
      <c r="W6" s="544"/>
      <c r="X6" s="547"/>
    </row>
    <row r="7" spans="1:24" s="106" customFormat="1" ht="15.95" customHeight="1" x14ac:dyDescent="0.25">
      <c r="A7" s="100" t="s">
        <v>16</v>
      </c>
      <c r="B7" s="124" t="s">
        <v>87</v>
      </c>
      <c r="C7" s="148">
        <v>11100000746</v>
      </c>
      <c r="D7" s="101">
        <v>0.9</v>
      </c>
      <c r="E7" s="186">
        <v>0.01</v>
      </c>
      <c r="F7" s="186">
        <v>0.01</v>
      </c>
      <c r="G7" s="186"/>
      <c r="H7" s="186">
        <v>0.01</v>
      </c>
      <c r="I7" s="186"/>
      <c r="J7" s="186"/>
      <c r="K7" s="186">
        <v>0.02</v>
      </c>
      <c r="L7" s="186"/>
      <c r="M7" s="186"/>
      <c r="N7" s="186"/>
      <c r="O7" s="186">
        <v>0.01</v>
      </c>
      <c r="P7" s="186">
        <v>0.01</v>
      </c>
      <c r="Q7" s="186">
        <v>0.02</v>
      </c>
      <c r="R7" s="186"/>
      <c r="S7" s="186"/>
      <c r="T7" s="186"/>
      <c r="U7" s="186"/>
      <c r="V7" s="103">
        <f t="shared" ref="V7:V9" si="0">IF(SUM(E7:N7)&gt;5%,5%,SUM(E7:N7))+IF(SUM(O7:U7)&gt;5%,5%,SUM(O7:U7))</f>
        <v>0.09</v>
      </c>
      <c r="W7" s="104">
        <f t="shared" ref="W7:W9" si="1">D7+V7</f>
        <v>0.99</v>
      </c>
      <c r="X7" s="105">
        <f>IF(95%&lt;=W7,60,IF(AND(90%&lt;=W7,W7&lt;95%),50,IF(AND(80%&lt;=W7,W7&lt;90%),40,IF(AND(75%&lt;=W7,W7&lt;80%),30,IF(AND(70%&lt;=W7,W7&lt;75%),20,IF(W7&lt;70%,0,""))))))</f>
        <v>60</v>
      </c>
    </row>
    <row r="8" spans="1:24" s="106" customFormat="1" ht="15.95" customHeight="1" x14ac:dyDescent="0.25">
      <c r="A8" s="100" t="s">
        <v>18</v>
      </c>
      <c r="B8" s="126" t="s">
        <v>88</v>
      </c>
      <c r="C8" s="148">
        <v>31000001254</v>
      </c>
      <c r="D8" s="101">
        <v>0.9</v>
      </c>
      <c r="E8" s="186">
        <v>0.01</v>
      </c>
      <c r="F8" s="186">
        <v>0.01</v>
      </c>
      <c r="G8" s="186"/>
      <c r="H8" s="186"/>
      <c r="I8" s="186"/>
      <c r="J8" s="186"/>
      <c r="K8" s="186">
        <v>0.02</v>
      </c>
      <c r="L8" s="186"/>
      <c r="M8" s="186"/>
      <c r="N8" s="186"/>
      <c r="O8" s="186">
        <v>0.01</v>
      </c>
      <c r="P8" s="186">
        <v>0.01</v>
      </c>
      <c r="Q8" s="186"/>
      <c r="R8" s="186"/>
      <c r="S8" s="186"/>
      <c r="T8" s="186"/>
      <c r="U8" s="186"/>
      <c r="V8" s="103">
        <f>IF(SUM(E8:N8)&gt;5%,5%,SUM(E8:N8))+IF(SUM(O8:U8)&gt;5%,5%,SUM(O8:U8))</f>
        <v>0.06</v>
      </c>
      <c r="W8" s="104">
        <f>D8+V8</f>
        <v>0.96</v>
      </c>
      <c r="X8" s="105">
        <f>IF(95%&lt;=W8,60,IF(AND(90%&lt;=W8,W8&lt;95%),50,IF(AND(80%&lt;=W8,W8&lt;90%),40,IF(AND(75%&lt;=W8,W8&lt;80%),30,IF(AND(70%&lt;=W8,W8&lt;75%),20,IF(W8&lt;70%,0,""))))))</f>
        <v>60</v>
      </c>
    </row>
    <row r="9" spans="1:24" s="106" customFormat="1" ht="15.95" customHeight="1" x14ac:dyDescent="0.25">
      <c r="A9" s="100" t="s">
        <v>17</v>
      </c>
      <c r="B9" s="125" t="s">
        <v>89</v>
      </c>
      <c r="C9" s="148" t="s">
        <v>491</v>
      </c>
      <c r="D9" s="101">
        <v>0.9</v>
      </c>
      <c r="E9" s="186"/>
      <c r="F9" s="186">
        <v>0.01</v>
      </c>
      <c r="G9" s="186"/>
      <c r="H9" s="186"/>
      <c r="I9" s="186"/>
      <c r="J9" s="186"/>
      <c r="K9" s="186">
        <v>0.02</v>
      </c>
      <c r="L9" s="186"/>
      <c r="M9" s="186"/>
      <c r="N9" s="186"/>
      <c r="O9" s="186"/>
      <c r="P9" s="186">
        <v>0.01</v>
      </c>
      <c r="Q9" s="186"/>
      <c r="R9" s="186"/>
      <c r="S9" s="186"/>
      <c r="T9" s="186"/>
      <c r="U9" s="186"/>
      <c r="V9" s="103">
        <f t="shared" si="0"/>
        <v>0.04</v>
      </c>
      <c r="W9" s="104">
        <f t="shared" si="1"/>
        <v>0.94000000000000006</v>
      </c>
      <c r="X9" s="105">
        <f t="shared" ref="X9" si="2">IF(95%&lt;=W9,60,IF(AND(90%&lt;=W9,W9&lt;95%),50,IF(AND(80%&lt;=W9,W9&lt;90%),40,IF(AND(75%&lt;=W9,W9&lt;80%),30,IF(AND(70%&lt;=W9,W9&lt;75%),20,IF(W9&lt;70%,0,""))))))</f>
        <v>50</v>
      </c>
    </row>
    <row r="10" spans="1:24" ht="39.75" customHeight="1" x14ac:dyDescent="0.25">
      <c r="A10" s="552" t="s">
        <v>541</v>
      </c>
      <c r="B10" s="552"/>
      <c r="C10" s="552"/>
      <c r="D10" s="552"/>
      <c r="E10" s="552"/>
      <c r="F10" s="552"/>
      <c r="G10" s="552"/>
      <c r="H10" s="552"/>
      <c r="I10" s="552"/>
      <c r="J10" s="552"/>
      <c r="K10" s="552"/>
      <c r="L10" s="552"/>
      <c r="M10" s="552"/>
      <c r="N10" s="552"/>
      <c r="O10" s="552"/>
      <c r="P10" s="552"/>
      <c r="Q10" s="552"/>
      <c r="R10" s="552"/>
      <c r="S10" s="552"/>
      <c r="T10" s="552"/>
      <c r="U10" s="552"/>
      <c r="V10" s="552"/>
      <c r="W10" s="552"/>
      <c r="X10" s="552"/>
    </row>
    <row r="11" spans="1:24" ht="18.75" x14ac:dyDescent="0.3">
      <c r="A11" s="553" t="s">
        <v>5</v>
      </c>
      <c r="B11" s="553"/>
      <c r="C11" s="553"/>
      <c r="D11" s="553"/>
      <c r="E11" s="553"/>
      <c r="F11" s="553"/>
      <c r="G11" s="553"/>
      <c r="H11" s="553"/>
      <c r="I11" s="553"/>
      <c r="J11" s="553"/>
      <c r="K11" s="553"/>
      <c r="L11" s="553"/>
      <c r="M11" s="553"/>
      <c r="N11" s="553"/>
      <c r="O11" s="553"/>
      <c r="P11" s="553"/>
      <c r="Q11" s="553"/>
      <c r="R11" s="553"/>
      <c r="S11" s="553"/>
      <c r="T11" s="553"/>
      <c r="U11" s="553"/>
      <c r="V11" s="553"/>
      <c r="W11" s="553"/>
      <c r="X11" s="553"/>
    </row>
    <row r="13" spans="1:24" ht="112.5" customHeight="1" x14ac:dyDescent="0.25">
      <c r="A13" s="259" t="s">
        <v>6</v>
      </c>
      <c r="B13" s="483" t="s">
        <v>7</v>
      </c>
      <c r="C13" s="483"/>
      <c r="D13" s="483"/>
      <c r="E13" s="483"/>
      <c r="F13" s="259"/>
      <c r="G13" s="259"/>
      <c r="H13" s="259"/>
      <c r="I13" s="259"/>
      <c r="J13" s="259"/>
      <c r="K13" s="554" t="s">
        <v>8</v>
      </c>
      <c r="L13" s="556"/>
      <c r="M13" s="557" t="s">
        <v>9</v>
      </c>
      <c r="N13" s="557"/>
      <c r="O13" s="265" t="s">
        <v>10</v>
      </c>
      <c r="P13" s="265" t="s">
        <v>11</v>
      </c>
      <c r="Q13" s="262" t="s">
        <v>219</v>
      </c>
      <c r="R13" s="554" t="s">
        <v>12</v>
      </c>
      <c r="S13" s="555"/>
      <c r="T13" s="555"/>
      <c r="U13" s="555"/>
      <c r="V13" s="555"/>
      <c r="W13" s="555"/>
      <c r="X13" s="556"/>
    </row>
    <row r="14" spans="1:24" ht="48" customHeight="1" x14ac:dyDescent="0.25">
      <c r="A14" s="4">
        <v>1</v>
      </c>
      <c r="B14" s="474" t="s">
        <v>617</v>
      </c>
      <c r="C14" s="474"/>
      <c r="D14" s="474"/>
      <c r="E14" s="474"/>
      <c r="F14" s="181"/>
      <c r="G14" s="181"/>
      <c r="H14" s="181"/>
      <c r="I14" s="181"/>
      <c r="J14" s="181"/>
      <c r="K14" s="526" t="s">
        <v>946</v>
      </c>
      <c r="L14" s="528"/>
      <c r="M14" s="526" t="s">
        <v>804</v>
      </c>
      <c r="N14" s="528"/>
      <c r="O14" s="265">
        <v>2</v>
      </c>
      <c r="P14" s="262"/>
      <c r="Q14" s="461">
        <v>0.01</v>
      </c>
      <c r="R14" s="554" t="s">
        <v>555</v>
      </c>
      <c r="S14" s="555"/>
      <c r="T14" s="555"/>
      <c r="U14" s="555"/>
      <c r="V14" s="555"/>
      <c r="W14" s="555"/>
      <c r="X14" s="556"/>
    </row>
    <row r="15" spans="1:24" ht="45.75" customHeight="1" x14ac:dyDescent="0.25">
      <c r="A15" s="4">
        <v>2</v>
      </c>
      <c r="B15" s="474" t="s">
        <v>620</v>
      </c>
      <c r="C15" s="474"/>
      <c r="D15" s="474"/>
      <c r="E15" s="474"/>
      <c r="F15" s="181"/>
      <c r="G15" s="181"/>
      <c r="H15" s="181"/>
      <c r="I15" s="181"/>
      <c r="J15" s="181"/>
      <c r="K15" s="526" t="s">
        <v>572</v>
      </c>
      <c r="L15" s="528"/>
      <c r="M15" s="526" t="s">
        <v>804</v>
      </c>
      <c r="N15" s="528"/>
      <c r="O15" s="265">
        <v>3</v>
      </c>
      <c r="P15" s="262"/>
      <c r="Q15" s="461">
        <v>0.01</v>
      </c>
      <c r="R15" s="554" t="s">
        <v>1124</v>
      </c>
      <c r="S15" s="555"/>
      <c r="T15" s="555"/>
      <c r="U15" s="555"/>
      <c r="V15" s="555"/>
      <c r="W15" s="555"/>
      <c r="X15" s="556"/>
    </row>
    <row r="16" spans="1:24" ht="51.75" customHeight="1" x14ac:dyDescent="0.25">
      <c r="A16" s="4">
        <v>3</v>
      </c>
      <c r="B16" s="474" t="s">
        <v>624</v>
      </c>
      <c r="C16" s="474"/>
      <c r="D16" s="474"/>
      <c r="E16" s="474"/>
      <c r="F16" s="181"/>
      <c r="G16" s="181"/>
      <c r="H16" s="181"/>
      <c r="I16" s="181"/>
      <c r="J16" s="181"/>
      <c r="K16" s="526"/>
      <c r="L16" s="528"/>
      <c r="M16" s="526"/>
      <c r="N16" s="528"/>
      <c r="O16" s="265"/>
      <c r="P16" s="262"/>
      <c r="Q16" s="254">
        <v>0.02</v>
      </c>
      <c r="R16" s="262"/>
      <c r="S16" s="263"/>
      <c r="T16" s="263"/>
      <c r="U16" s="263"/>
      <c r="V16" s="263"/>
      <c r="W16" s="263"/>
      <c r="X16" s="264"/>
    </row>
    <row r="17" spans="1:24" ht="36.75" customHeight="1" x14ac:dyDescent="0.25">
      <c r="A17" s="4">
        <v>4</v>
      </c>
      <c r="B17" s="473" t="s">
        <v>625</v>
      </c>
      <c r="C17" s="473"/>
      <c r="D17" s="474"/>
      <c r="E17" s="474"/>
      <c r="F17" s="181"/>
      <c r="G17" s="181"/>
      <c r="H17" s="181"/>
      <c r="I17" s="181"/>
      <c r="J17" s="181"/>
      <c r="K17" s="526"/>
      <c r="L17" s="528"/>
      <c r="M17" s="526"/>
      <c r="N17" s="528"/>
      <c r="O17" s="265"/>
      <c r="P17" s="262"/>
      <c r="Q17" s="262"/>
      <c r="R17" s="262"/>
      <c r="S17" s="263"/>
      <c r="T17" s="263"/>
      <c r="U17" s="263"/>
      <c r="V17" s="263"/>
      <c r="W17" s="263"/>
      <c r="X17" s="264"/>
    </row>
    <row r="18" spans="1:24" ht="36.75" customHeight="1" x14ac:dyDescent="0.25">
      <c r="A18" s="4">
        <v>5</v>
      </c>
      <c r="B18" s="558" t="s">
        <v>626</v>
      </c>
      <c r="C18" s="559"/>
      <c r="D18" s="559"/>
      <c r="E18" s="560"/>
      <c r="F18" s="181"/>
      <c r="G18" s="181"/>
      <c r="H18" s="181"/>
      <c r="I18" s="181"/>
      <c r="J18" s="181"/>
      <c r="K18" s="260"/>
      <c r="L18" s="261"/>
      <c r="M18" s="260"/>
      <c r="N18" s="261"/>
      <c r="O18" s="265"/>
      <c r="P18" s="262"/>
      <c r="Q18" s="254">
        <v>0.01</v>
      </c>
      <c r="R18" s="262"/>
      <c r="S18" s="263"/>
      <c r="T18" s="263"/>
      <c r="U18" s="263"/>
      <c r="V18" s="263"/>
      <c r="W18" s="263"/>
      <c r="X18" s="264"/>
    </row>
    <row r="19" spans="1:24" ht="36.75" customHeight="1" x14ac:dyDescent="0.25">
      <c r="A19" s="4">
        <v>6</v>
      </c>
      <c r="B19" s="558" t="s">
        <v>627</v>
      </c>
      <c r="C19" s="559"/>
      <c r="D19" s="559"/>
      <c r="E19" s="560"/>
      <c r="F19" s="181"/>
      <c r="G19" s="181"/>
      <c r="H19" s="181"/>
      <c r="I19" s="181"/>
      <c r="J19" s="181"/>
      <c r="K19" s="260"/>
      <c r="L19" s="261"/>
      <c r="M19" s="260"/>
      <c r="N19" s="261"/>
      <c r="O19" s="265"/>
      <c r="P19" s="262"/>
      <c r="Q19" s="262" t="s">
        <v>628</v>
      </c>
      <c r="R19" s="262"/>
      <c r="S19" s="263"/>
      <c r="T19" s="263"/>
      <c r="U19" s="263"/>
      <c r="V19" s="263"/>
      <c r="W19" s="263"/>
      <c r="X19" s="264"/>
    </row>
    <row r="20" spans="1:24" ht="36.75" customHeight="1" x14ac:dyDescent="0.25">
      <c r="A20" s="4">
        <v>7</v>
      </c>
      <c r="B20" s="558" t="s">
        <v>629</v>
      </c>
      <c r="C20" s="559"/>
      <c r="D20" s="559"/>
      <c r="E20" s="560"/>
      <c r="F20" s="181"/>
      <c r="G20" s="181"/>
      <c r="H20" s="181"/>
      <c r="I20" s="181"/>
      <c r="J20" s="181"/>
      <c r="K20" s="260"/>
      <c r="L20" s="261"/>
      <c r="M20" s="526" t="s">
        <v>804</v>
      </c>
      <c r="N20" s="528"/>
      <c r="O20" s="265">
        <v>1</v>
      </c>
      <c r="P20" s="262"/>
      <c r="Q20" s="255">
        <v>2.5000000000000001E-2</v>
      </c>
      <c r="R20" s="554" t="s">
        <v>87</v>
      </c>
      <c r="S20" s="555"/>
      <c r="T20" s="555"/>
      <c r="U20" s="555"/>
      <c r="V20" s="555"/>
      <c r="W20" s="555"/>
      <c r="X20" s="556"/>
    </row>
    <row r="21" spans="1:24" ht="36.75" customHeight="1" x14ac:dyDescent="0.25">
      <c r="A21" s="4">
        <v>8</v>
      </c>
      <c r="B21" s="558" t="s">
        <v>630</v>
      </c>
      <c r="C21" s="559"/>
      <c r="D21" s="559"/>
      <c r="E21" s="560"/>
      <c r="F21" s="181"/>
      <c r="G21" s="181"/>
      <c r="H21" s="181"/>
      <c r="I21" s="181"/>
      <c r="J21" s="181"/>
      <c r="K21" s="260"/>
      <c r="L21" s="261"/>
      <c r="M21" s="260"/>
      <c r="N21" s="261"/>
      <c r="O21" s="265"/>
      <c r="P21" s="262"/>
      <c r="Q21" s="255">
        <v>3.5000000000000003E-2</v>
      </c>
      <c r="R21" s="262"/>
      <c r="S21" s="263"/>
      <c r="T21" s="263"/>
      <c r="U21" s="263"/>
      <c r="V21" s="263"/>
      <c r="W21" s="263"/>
      <c r="X21" s="264"/>
    </row>
    <row r="22" spans="1:24" ht="36.75" customHeight="1" x14ac:dyDescent="0.25">
      <c r="A22" s="4">
        <v>9</v>
      </c>
      <c r="B22" s="558" t="s">
        <v>631</v>
      </c>
      <c r="C22" s="559"/>
      <c r="D22" s="559"/>
      <c r="E22" s="560"/>
      <c r="F22" s="181"/>
      <c r="G22" s="181"/>
      <c r="H22" s="181"/>
      <c r="I22" s="181"/>
      <c r="J22" s="181"/>
      <c r="K22" s="260"/>
      <c r="L22" s="261"/>
      <c r="M22" s="260"/>
      <c r="N22" s="261"/>
      <c r="O22" s="265"/>
      <c r="P22" s="262"/>
      <c r="Q22" s="461">
        <v>0.05</v>
      </c>
      <c r="R22" s="262"/>
      <c r="S22" s="263"/>
      <c r="T22" s="263"/>
      <c r="U22" s="263"/>
      <c r="V22" s="263"/>
      <c r="W22" s="263"/>
      <c r="X22" s="264"/>
    </row>
    <row r="23" spans="1:24" ht="74.25" customHeight="1" x14ac:dyDescent="0.25">
      <c r="A23" s="4">
        <v>10</v>
      </c>
      <c r="B23" s="474" t="s">
        <v>632</v>
      </c>
      <c r="C23" s="474"/>
      <c r="D23" s="474"/>
      <c r="E23" s="474"/>
      <c r="F23" s="181"/>
      <c r="G23" s="181"/>
      <c r="H23" s="181"/>
      <c r="I23" s="181"/>
      <c r="J23" s="181"/>
      <c r="K23" s="526"/>
      <c r="L23" s="528"/>
      <c r="M23" s="526"/>
      <c r="N23" s="528"/>
      <c r="O23" s="110"/>
      <c r="P23" s="111"/>
      <c r="Q23" s="256">
        <v>0.02</v>
      </c>
      <c r="R23" s="554"/>
      <c r="S23" s="555"/>
      <c r="T23" s="555"/>
      <c r="U23" s="555"/>
      <c r="V23" s="555"/>
      <c r="W23" s="555"/>
      <c r="X23" s="556"/>
    </row>
    <row r="24" spans="1:24" ht="44.25" customHeight="1" x14ac:dyDescent="0.25">
      <c r="A24" s="4">
        <v>11</v>
      </c>
      <c r="B24" s="474" t="s">
        <v>633</v>
      </c>
      <c r="C24" s="474"/>
      <c r="D24" s="474"/>
      <c r="E24" s="474"/>
      <c r="F24" s="181"/>
      <c r="G24" s="181"/>
      <c r="H24" s="181"/>
      <c r="I24" s="181"/>
      <c r="J24" s="181"/>
      <c r="K24" s="526"/>
      <c r="L24" s="528"/>
      <c r="M24" s="526"/>
      <c r="N24" s="528"/>
      <c r="O24" s="110"/>
      <c r="P24" s="111"/>
      <c r="Q24" s="254">
        <v>0.02</v>
      </c>
      <c r="R24" s="554"/>
      <c r="S24" s="555"/>
      <c r="T24" s="555"/>
      <c r="U24" s="555"/>
      <c r="V24" s="555"/>
      <c r="W24" s="555"/>
      <c r="X24" s="556"/>
    </row>
    <row r="25" spans="1:24" ht="102" customHeight="1" x14ac:dyDescent="0.25">
      <c r="A25" s="4">
        <v>12</v>
      </c>
      <c r="B25" s="474" t="s">
        <v>634</v>
      </c>
      <c r="C25" s="474"/>
      <c r="D25" s="474"/>
      <c r="E25" s="474"/>
      <c r="F25" s="181"/>
      <c r="G25" s="181"/>
      <c r="H25" s="181"/>
      <c r="I25" s="181"/>
      <c r="J25" s="181"/>
      <c r="K25" s="526" t="s">
        <v>946</v>
      </c>
      <c r="L25" s="528"/>
      <c r="M25" s="526" t="s">
        <v>1099</v>
      </c>
      <c r="N25" s="528"/>
      <c r="O25" s="110">
        <v>3</v>
      </c>
      <c r="P25" s="111"/>
      <c r="Q25" s="254">
        <v>0.02</v>
      </c>
      <c r="R25" s="877" t="s">
        <v>1125</v>
      </c>
      <c r="S25" s="555"/>
      <c r="T25" s="555"/>
      <c r="U25" s="555"/>
      <c r="V25" s="555"/>
      <c r="W25" s="555"/>
      <c r="X25" s="556"/>
    </row>
    <row r="26" spans="1:24" ht="62.25" customHeight="1" x14ac:dyDescent="0.25">
      <c r="A26" s="4">
        <v>13</v>
      </c>
      <c r="B26" s="473" t="s">
        <v>636</v>
      </c>
      <c r="C26" s="473"/>
      <c r="D26" s="474"/>
      <c r="E26" s="474"/>
      <c r="F26" s="181"/>
      <c r="G26" s="181"/>
      <c r="H26" s="181"/>
      <c r="I26" s="181"/>
      <c r="J26" s="181"/>
      <c r="K26" s="526"/>
      <c r="L26" s="528"/>
      <c r="M26" s="526"/>
      <c r="N26" s="528"/>
      <c r="O26" s="110"/>
      <c r="P26" s="111"/>
      <c r="Q26" s="254">
        <v>0.02</v>
      </c>
      <c r="R26" s="554"/>
      <c r="S26" s="555"/>
      <c r="T26" s="555"/>
      <c r="U26" s="555"/>
      <c r="V26" s="555"/>
      <c r="W26" s="555"/>
      <c r="X26" s="556"/>
    </row>
    <row r="27" spans="1:24" ht="48.2" customHeight="1" x14ac:dyDescent="0.25">
      <c r="A27" s="4">
        <v>14</v>
      </c>
      <c r="B27" s="474" t="s">
        <v>637</v>
      </c>
      <c r="C27" s="474"/>
      <c r="D27" s="474"/>
      <c r="E27" s="474"/>
      <c r="F27" s="181"/>
      <c r="G27" s="181"/>
      <c r="H27" s="181"/>
      <c r="I27" s="181"/>
      <c r="J27" s="181"/>
      <c r="K27" s="526"/>
      <c r="L27" s="528"/>
      <c r="M27" s="526"/>
      <c r="N27" s="528"/>
      <c r="O27" s="110"/>
      <c r="P27" s="111"/>
      <c r="Q27" s="254">
        <v>0.02</v>
      </c>
      <c r="R27" s="554"/>
      <c r="S27" s="555"/>
      <c r="T27" s="555"/>
      <c r="U27" s="555"/>
      <c r="V27" s="555"/>
      <c r="W27" s="555"/>
      <c r="X27" s="556"/>
    </row>
    <row r="28" spans="1:24" ht="44.25" customHeight="1" x14ac:dyDescent="0.25">
      <c r="A28" s="4">
        <v>15</v>
      </c>
      <c r="B28" s="474" t="s">
        <v>639</v>
      </c>
      <c r="C28" s="474"/>
      <c r="D28" s="474"/>
      <c r="E28" s="474"/>
      <c r="F28" s="181"/>
      <c r="G28" s="181"/>
      <c r="H28" s="181"/>
      <c r="I28" s="181"/>
      <c r="J28" s="181"/>
      <c r="K28" s="526"/>
      <c r="L28" s="528"/>
      <c r="M28" s="526"/>
      <c r="N28" s="528"/>
      <c r="O28" s="110"/>
      <c r="P28" s="111"/>
      <c r="Q28" s="254">
        <v>0.02</v>
      </c>
      <c r="R28" s="554"/>
      <c r="S28" s="555"/>
      <c r="T28" s="555"/>
      <c r="U28" s="555"/>
      <c r="V28" s="555"/>
      <c r="W28" s="555"/>
      <c r="X28" s="556"/>
    </row>
    <row r="29" spans="1:24" ht="37.5" customHeight="1" x14ac:dyDescent="0.25">
      <c r="A29" s="4">
        <v>16</v>
      </c>
      <c r="B29" s="573" t="s">
        <v>1126</v>
      </c>
      <c r="C29" s="573"/>
      <c r="D29" s="573"/>
      <c r="E29" s="573"/>
      <c r="F29" s="258"/>
      <c r="G29" s="258"/>
      <c r="H29" s="258"/>
      <c r="I29" s="258"/>
      <c r="J29" s="258"/>
      <c r="K29" s="526" t="s">
        <v>806</v>
      </c>
      <c r="L29" s="528"/>
      <c r="M29" s="526" t="s">
        <v>804</v>
      </c>
      <c r="N29" s="528"/>
      <c r="O29" s="110">
        <v>2</v>
      </c>
      <c r="P29" s="111"/>
      <c r="Q29" s="254">
        <v>0.01</v>
      </c>
      <c r="R29" s="554" t="s">
        <v>555</v>
      </c>
      <c r="S29" s="555"/>
      <c r="T29" s="555"/>
      <c r="U29" s="555"/>
      <c r="V29" s="555"/>
      <c r="W29" s="555"/>
      <c r="X29" s="556"/>
    </row>
    <row r="30" spans="1:24" ht="51" customHeight="1" x14ac:dyDescent="0.25">
      <c r="A30" s="4">
        <v>17</v>
      </c>
      <c r="B30" s="573" t="s">
        <v>1127</v>
      </c>
      <c r="C30" s="573"/>
      <c r="D30" s="573"/>
      <c r="E30" s="573"/>
      <c r="F30" s="258"/>
      <c r="G30" s="258"/>
      <c r="H30" s="258"/>
      <c r="I30" s="258"/>
      <c r="J30" s="258"/>
      <c r="K30" s="526">
        <v>43475</v>
      </c>
      <c r="L30" s="528"/>
      <c r="M30" s="526">
        <v>43565</v>
      </c>
      <c r="N30" s="528"/>
      <c r="O30" s="110">
        <v>3</v>
      </c>
      <c r="P30" s="111"/>
      <c r="Q30" s="254">
        <v>0.01</v>
      </c>
      <c r="R30" s="554" t="s">
        <v>1124</v>
      </c>
      <c r="S30" s="555"/>
      <c r="T30" s="555"/>
      <c r="U30" s="555"/>
      <c r="V30" s="555"/>
      <c r="W30" s="555"/>
      <c r="X30" s="556"/>
    </row>
    <row r="31" spans="1:24" ht="51" customHeight="1" x14ac:dyDescent="0.25">
      <c r="A31" s="4">
        <v>18</v>
      </c>
      <c r="B31" s="573" t="s">
        <v>1128</v>
      </c>
      <c r="C31" s="573"/>
      <c r="D31" s="573"/>
      <c r="E31" s="573"/>
      <c r="F31" s="258"/>
      <c r="G31" s="258"/>
      <c r="H31" s="258"/>
      <c r="I31" s="258"/>
      <c r="J31" s="258"/>
      <c r="K31" s="526" t="s">
        <v>946</v>
      </c>
      <c r="L31" s="528"/>
      <c r="M31" s="526" t="s">
        <v>572</v>
      </c>
      <c r="N31" s="528"/>
      <c r="O31" s="110">
        <v>1</v>
      </c>
      <c r="P31" s="111"/>
      <c r="Q31" s="112">
        <v>0.02</v>
      </c>
      <c r="R31" s="554" t="s">
        <v>87</v>
      </c>
      <c r="S31" s="555"/>
      <c r="T31" s="555"/>
      <c r="U31" s="555"/>
      <c r="V31" s="555"/>
      <c r="W31" s="555"/>
      <c r="X31" s="556"/>
    </row>
    <row r="32" spans="1:24" ht="16.5" x14ac:dyDescent="0.25">
      <c r="A32" s="29"/>
      <c r="B32" s="30"/>
      <c r="C32" s="30"/>
      <c r="D32" s="30"/>
      <c r="E32" s="30"/>
      <c r="F32" s="30"/>
      <c r="G32" s="30"/>
      <c r="H32" s="30"/>
      <c r="I32" s="30"/>
      <c r="J32" s="30"/>
      <c r="K32" s="113"/>
      <c r="L32" s="114"/>
      <c r="M32" s="114"/>
      <c r="N32" s="114"/>
      <c r="O32" s="114"/>
      <c r="P32" s="114"/>
      <c r="Q32" s="114"/>
      <c r="R32" s="114"/>
      <c r="S32" s="114"/>
      <c r="T32" s="114"/>
      <c r="U32" s="114"/>
      <c r="V32" s="115"/>
      <c r="W32" s="115"/>
      <c r="X32" s="115"/>
    </row>
    <row r="33" spans="6:24" ht="20.25" customHeight="1" x14ac:dyDescent="0.25">
      <c r="L33" s="878" t="s">
        <v>838</v>
      </c>
      <c r="M33" s="878"/>
      <c r="N33" s="878"/>
      <c r="O33" s="878"/>
      <c r="P33" s="878"/>
      <c r="Q33" s="878"/>
      <c r="R33" s="878"/>
      <c r="S33" s="878"/>
      <c r="T33" s="878"/>
      <c r="U33" s="878"/>
      <c r="V33" s="878"/>
      <c r="W33" s="878"/>
      <c r="X33" s="878"/>
    </row>
    <row r="34" spans="6:24" ht="141" customHeight="1" x14ac:dyDescent="0.25">
      <c r="L34" s="623" t="s">
        <v>1129</v>
      </c>
      <c r="M34" s="605"/>
      <c r="N34" s="605"/>
      <c r="O34" s="605"/>
      <c r="P34" s="605"/>
      <c r="Q34" s="605"/>
      <c r="R34" s="605"/>
      <c r="S34" s="605"/>
      <c r="T34" s="605"/>
      <c r="U34" s="605"/>
      <c r="V34" s="605"/>
      <c r="W34" s="605"/>
      <c r="X34" s="605"/>
    </row>
    <row r="37" spans="6:24" x14ac:dyDescent="0.25">
      <c r="F37" s="879"/>
    </row>
  </sheetData>
  <mergeCells count="78">
    <mergeCell ref="L34:X34"/>
    <mergeCell ref="B31:E31"/>
    <mergeCell ref="K31:L31"/>
    <mergeCell ref="M31:N31"/>
    <mergeCell ref="R31:X31"/>
    <mergeCell ref="L33:X33"/>
    <mergeCell ref="B29:E29"/>
    <mergeCell ref="K29:L29"/>
    <mergeCell ref="M29:N29"/>
    <mergeCell ref="R29:X29"/>
    <mergeCell ref="B30:E30"/>
    <mergeCell ref="K30:L30"/>
    <mergeCell ref="M30:N30"/>
    <mergeCell ref="R30:X30"/>
    <mergeCell ref="B27:E27"/>
    <mergeCell ref="K27:L27"/>
    <mergeCell ref="M27:N27"/>
    <mergeCell ref="R27:X27"/>
    <mergeCell ref="B28:E28"/>
    <mergeCell ref="K28:L28"/>
    <mergeCell ref="M28:N28"/>
    <mergeCell ref="R28:X28"/>
    <mergeCell ref="B25:E25"/>
    <mergeCell ref="K25:L25"/>
    <mergeCell ref="M25:N25"/>
    <mergeCell ref="R25:X25"/>
    <mergeCell ref="B26:E26"/>
    <mergeCell ref="K26:L26"/>
    <mergeCell ref="M26:N26"/>
    <mergeCell ref="R26:X26"/>
    <mergeCell ref="B23:E23"/>
    <mergeCell ref="K23:L23"/>
    <mergeCell ref="M23:N23"/>
    <mergeCell ref="R23:X23"/>
    <mergeCell ref="B24:E24"/>
    <mergeCell ref="K24:L24"/>
    <mergeCell ref="M24:N24"/>
    <mergeCell ref="R24:X24"/>
    <mergeCell ref="M17:N17"/>
    <mergeCell ref="B18:E18"/>
    <mergeCell ref="B19:E19"/>
    <mergeCell ref="B20:E20"/>
    <mergeCell ref="M20:N20"/>
    <mergeCell ref="A10:X10"/>
    <mergeCell ref="B13:E13"/>
    <mergeCell ref="K13:L13"/>
    <mergeCell ref="M13:N13"/>
    <mergeCell ref="R13:X13"/>
    <mergeCell ref="D4:D6"/>
    <mergeCell ref="E4:V4"/>
    <mergeCell ref="W4:W6"/>
    <mergeCell ref="X4:X6"/>
    <mergeCell ref="E5:N5"/>
    <mergeCell ref="O5:U5"/>
    <mergeCell ref="V5:V6"/>
    <mergeCell ref="B16:E16"/>
    <mergeCell ref="K16:L16"/>
    <mergeCell ref="M16:N16"/>
    <mergeCell ref="B17:E17"/>
    <mergeCell ref="K17:L17"/>
    <mergeCell ref="A11:X11"/>
    <mergeCell ref="B14:E14"/>
    <mergeCell ref="K14:L14"/>
    <mergeCell ref="M14:N14"/>
    <mergeCell ref="R14:X14"/>
    <mergeCell ref="B15:E15"/>
    <mergeCell ref="K15:L15"/>
    <mergeCell ref="M15:N15"/>
    <mergeCell ref="R15:X15"/>
    <mergeCell ref="A3:X3"/>
    <mergeCell ref="A1:E1"/>
    <mergeCell ref="A2:X2"/>
    <mergeCell ref="A4:A6"/>
    <mergeCell ref="B4:B6"/>
    <mergeCell ref="C4:C6"/>
    <mergeCell ref="R20:X20"/>
    <mergeCell ref="B21:E21"/>
    <mergeCell ref="B22:E22"/>
  </mergeCells>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7"/>
  <sheetViews>
    <sheetView topLeftCell="A32" zoomScaleNormal="100" workbookViewId="0">
      <selection activeCell="B35" sqref="B35:E35"/>
    </sheetView>
  </sheetViews>
  <sheetFormatPr defaultRowHeight="15" x14ac:dyDescent="0.25"/>
  <cols>
    <col min="1" max="1" width="4.42578125" style="95" customWidth="1"/>
    <col min="2" max="2" width="11.42578125" style="95" customWidth="1"/>
    <col min="3" max="3" width="12.7109375" style="95" customWidth="1"/>
    <col min="4" max="4" width="7.5703125" style="97" customWidth="1"/>
    <col min="5" max="5" width="7.85546875" style="95" customWidth="1"/>
    <col min="6" max="10" width="4.85546875" style="95" customWidth="1"/>
    <col min="11" max="11" width="6.42578125" style="107" customWidth="1"/>
    <col min="12" max="13" width="4.85546875" style="107" customWidth="1"/>
    <col min="14" max="14" width="6.5703125" style="107" customWidth="1"/>
    <col min="15" max="16" width="6.42578125" style="107" customWidth="1"/>
    <col min="17" max="17" width="6.5703125" style="107" customWidth="1"/>
    <col min="18" max="21" width="4.85546875" style="107" customWidth="1"/>
    <col min="22" max="24" width="7.42578125" style="95" customWidth="1"/>
    <col min="25" max="256" width="9.140625" style="95"/>
    <col min="257" max="257" width="4.42578125" style="95" customWidth="1"/>
    <col min="258" max="258" width="11.42578125" style="95" customWidth="1"/>
    <col min="259" max="259" width="12.7109375" style="95" customWidth="1"/>
    <col min="260" max="260" width="7.5703125" style="95" customWidth="1"/>
    <col min="261" max="261" width="7.85546875" style="95" customWidth="1"/>
    <col min="262" max="266" width="4.85546875" style="95" customWidth="1"/>
    <col min="267" max="267" width="6.42578125" style="95" customWidth="1"/>
    <col min="268" max="269" width="4.85546875" style="95" customWidth="1"/>
    <col min="270" max="270" width="6.5703125" style="95" customWidth="1"/>
    <col min="271" max="272" width="6.42578125" style="95" customWidth="1"/>
    <col min="273" max="273" width="6.5703125" style="95" customWidth="1"/>
    <col min="274" max="277" width="4.85546875" style="95" customWidth="1"/>
    <col min="278" max="280" width="7.42578125" style="95" customWidth="1"/>
    <col min="281" max="512" width="9.140625" style="95"/>
    <col min="513" max="513" width="4.42578125" style="95" customWidth="1"/>
    <col min="514" max="514" width="11.42578125" style="95" customWidth="1"/>
    <col min="515" max="515" width="12.7109375" style="95" customWidth="1"/>
    <col min="516" max="516" width="7.5703125" style="95" customWidth="1"/>
    <col min="517" max="517" width="7.85546875" style="95" customWidth="1"/>
    <col min="518" max="522" width="4.85546875" style="95" customWidth="1"/>
    <col min="523" max="523" width="6.42578125" style="95" customWidth="1"/>
    <col min="524" max="525" width="4.85546875" style="95" customWidth="1"/>
    <col min="526" max="526" width="6.5703125" style="95" customWidth="1"/>
    <col min="527" max="528" width="6.42578125" style="95" customWidth="1"/>
    <col min="529" max="529" width="6.5703125" style="95" customWidth="1"/>
    <col min="530" max="533" width="4.85546875" style="95" customWidth="1"/>
    <col min="534" max="536" width="7.42578125" style="95" customWidth="1"/>
    <col min="537" max="768" width="9.140625" style="95"/>
    <col min="769" max="769" width="4.42578125" style="95" customWidth="1"/>
    <col min="770" max="770" width="11.42578125" style="95" customWidth="1"/>
    <col min="771" max="771" width="12.7109375" style="95" customWidth="1"/>
    <col min="772" max="772" width="7.5703125" style="95" customWidth="1"/>
    <col min="773" max="773" width="7.85546875" style="95" customWidth="1"/>
    <col min="774" max="778" width="4.85546875" style="95" customWidth="1"/>
    <col min="779" max="779" width="6.42578125" style="95" customWidth="1"/>
    <col min="780" max="781" width="4.85546875" style="95" customWidth="1"/>
    <col min="782" max="782" width="6.5703125" style="95" customWidth="1"/>
    <col min="783" max="784" width="6.42578125" style="95" customWidth="1"/>
    <col min="785" max="785" width="6.5703125" style="95" customWidth="1"/>
    <col min="786" max="789" width="4.85546875" style="95" customWidth="1"/>
    <col min="790" max="792" width="7.42578125" style="95" customWidth="1"/>
    <col min="793" max="1024" width="9.140625" style="95"/>
    <col min="1025" max="1025" width="4.42578125" style="95" customWidth="1"/>
    <col min="1026" max="1026" width="11.42578125" style="95" customWidth="1"/>
    <col min="1027" max="1027" width="12.7109375" style="95" customWidth="1"/>
    <col min="1028" max="1028" width="7.5703125" style="95" customWidth="1"/>
    <col min="1029" max="1029" width="7.85546875" style="95" customWidth="1"/>
    <col min="1030" max="1034" width="4.85546875" style="95" customWidth="1"/>
    <col min="1035" max="1035" width="6.42578125" style="95" customWidth="1"/>
    <col min="1036" max="1037" width="4.85546875" style="95" customWidth="1"/>
    <col min="1038" max="1038" width="6.5703125" style="95" customWidth="1"/>
    <col min="1039" max="1040" width="6.42578125" style="95" customWidth="1"/>
    <col min="1041" max="1041" width="6.5703125" style="95" customWidth="1"/>
    <col min="1042" max="1045" width="4.85546875" style="95" customWidth="1"/>
    <col min="1046" max="1048" width="7.42578125" style="95" customWidth="1"/>
    <col min="1049" max="1280" width="9.140625" style="95"/>
    <col min="1281" max="1281" width="4.42578125" style="95" customWidth="1"/>
    <col min="1282" max="1282" width="11.42578125" style="95" customWidth="1"/>
    <col min="1283" max="1283" width="12.7109375" style="95" customWidth="1"/>
    <col min="1284" max="1284" width="7.5703125" style="95" customWidth="1"/>
    <col min="1285" max="1285" width="7.85546875" style="95" customWidth="1"/>
    <col min="1286" max="1290" width="4.85546875" style="95" customWidth="1"/>
    <col min="1291" max="1291" width="6.42578125" style="95" customWidth="1"/>
    <col min="1292" max="1293" width="4.85546875" style="95" customWidth="1"/>
    <col min="1294" max="1294" width="6.5703125" style="95" customWidth="1"/>
    <col min="1295" max="1296" width="6.42578125" style="95" customWidth="1"/>
    <col min="1297" max="1297" width="6.5703125" style="95" customWidth="1"/>
    <col min="1298" max="1301" width="4.85546875" style="95" customWidth="1"/>
    <col min="1302" max="1304" width="7.42578125" style="95" customWidth="1"/>
    <col min="1305" max="1536" width="9.140625" style="95"/>
    <col min="1537" max="1537" width="4.42578125" style="95" customWidth="1"/>
    <col min="1538" max="1538" width="11.42578125" style="95" customWidth="1"/>
    <col min="1539" max="1539" width="12.7109375" style="95" customWidth="1"/>
    <col min="1540" max="1540" width="7.5703125" style="95" customWidth="1"/>
    <col min="1541" max="1541" width="7.85546875" style="95" customWidth="1"/>
    <col min="1542" max="1546" width="4.85546875" style="95" customWidth="1"/>
    <col min="1547" max="1547" width="6.42578125" style="95" customWidth="1"/>
    <col min="1548" max="1549" width="4.85546875" style="95" customWidth="1"/>
    <col min="1550" max="1550" width="6.5703125" style="95" customWidth="1"/>
    <col min="1551" max="1552" width="6.42578125" style="95" customWidth="1"/>
    <col min="1553" max="1553" width="6.5703125" style="95" customWidth="1"/>
    <col min="1554" max="1557" width="4.85546875" style="95" customWidth="1"/>
    <col min="1558" max="1560" width="7.42578125" style="95" customWidth="1"/>
    <col min="1561" max="1792" width="9.140625" style="95"/>
    <col min="1793" max="1793" width="4.42578125" style="95" customWidth="1"/>
    <col min="1794" max="1794" width="11.42578125" style="95" customWidth="1"/>
    <col min="1795" max="1795" width="12.7109375" style="95" customWidth="1"/>
    <col min="1796" max="1796" width="7.5703125" style="95" customWidth="1"/>
    <col min="1797" max="1797" width="7.85546875" style="95" customWidth="1"/>
    <col min="1798" max="1802" width="4.85546875" style="95" customWidth="1"/>
    <col min="1803" max="1803" width="6.42578125" style="95" customWidth="1"/>
    <col min="1804" max="1805" width="4.85546875" style="95" customWidth="1"/>
    <col min="1806" max="1806" width="6.5703125" style="95" customWidth="1"/>
    <col min="1807" max="1808" width="6.42578125" style="95" customWidth="1"/>
    <col min="1809" max="1809" width="6.5703125" style="95" customWidth="1"/>
    <col min="1810" max="1813" width="4.85546875" style="95" customWidth="1"/>
    <col min="1814" max="1816" width="7.42578125" style="95" customWidth="1"/>
    <col min="1817" max="2048" width="9.140625" style="95"/>
    <col min="2049" max="2049" width="4.42578125" style="95" customWidth="1"/>
    <col min="2050" max="2050" width="11.42578125" style="95" customWidth="1"/>
    <col min="2051" max="2051" width="12.7109375" style="95" customWidth="1"/>
    <col min="2052" max="2052" width="7.5703125" style="95" customWidth="1"/>
    <col min="2053" max="2053" width="7.85546875" style="95" customWidth="1"/>
    <col min="2054" max="2058" width="4.85546875" style="95" customWidth="1"/>
    <col min="2059" max="2059" width="6.42578125" style="95" customWidth="1"/>
    <col min="2060" max="2061" width="4.85546875" style="95" customWidth="1"/>
    <col min="2062" max="2062" width="6.5703125" style="95" customWidth="1"/>
    <col min="2063" max="2064" width="6.42578125" style="95" customWidth="1"/>
    <col min="2065" max="2065" width="6.5703125" style="95" customWidth="1"/>
    <col min="2066" max="2069" width="4.85546875" style="95" customWidth="1"/>
    <col min="2070" max="2072" width="7.42578125" style="95" customWidth="1"/>
    <col min="2073" max="2304" width="9.140625" style="95"/>
    <col min="2305" max="2305" width="4.42578125" style="95" customWidth="1"/>
    <col min="2306" max="2306" width="11.42578125" style="95" customWidth="1"/>
    <col min="2307" max="2307" width="12.7109375" style="95" customWidth="1"/>
    <col min="2308" max="2308" width="7.5703125" style="95" customWidth="1"/>
    <col min="2309" max="2309" width="7.85546875" style="95" customWidth="1"/>
    <col min="2310" max="2314" width="4.85546875" style="95" customWidth="1"/>
    <col min="2315" max="2315" width="6.42578125" style="95" customWidth="1"/>
    <col min="2316" max="2317" width="4.85546875" style="95" customWidth="1"/>
    <col min="2318" max="2318" width="6.5703125" style="95" customWidth="1"/>
    <col min="2319" max="2320" width="6.42578125" style="95" customWidth="1"/>
    <col min="2321" max="2321" width="6.5703125" style="95" customWidth="1"/>
    <col min="2322" max="2325" width="4.85546875" style="95" customWidth="1"/>
    <col min="2326" max="2328" width="7.42578125" style="95" customWidth="1"/>
    <col min="2329" max="2560" width="9.140625" style="95"/>
    <col min="2561" max="2561" width="4.42578125" style="95" customWidth="1"/>
    <col min="2562" max="2562" width="11.42578125" style="95" customWidth="1"/>
    <col min="2563" max="2563" width="12.7109375" style="95" customWidth="1"/>
    <col min="2564" max="2564" width="7.5703125" style="95" customWidth="1"/>
    <col min="2565" max="2565" width="7.85546875" style="95" customWidth="1"/>
    <col min="2566" max="2570" width="4.85546875" style="95" customWidth="1"/>
    <col min="2571" max="2571" width="6.42578125" style="95" customWidth="1"/>
    <col min="2572" max="2573" width="4.85546875" style="95" customWidth="1"/>
    <col min="2574" max="2574" width="6.5703125" style="95" customWidth="1"/>
    <col min="2575" max="2576" width="6.42578125" style="95" customWidth="1"/>
    <col min="2577" max="2577" width="6.5703125" style="95" customWidth="1"/>
    <col min="2578" max="2581" width="4.85546875" style="95" customWidth="1"/>
    <col min="2582" max="2584" width="7.42578125" style="95" customWidth="1"/>
    <col min="2585" max="2816" width="9.140625" style="95"/>
    <col min="2817" max="2817" width="4.42578125" style="95" customWidth="1"/>
    <col min="2818" max="2818" width="11.42578125" style="95" customWidth="1"/>
    <col min="2819" max="2819" width="12.7109375" style="95" customWidth="1"/>
    <col min="2820" max="2820" width="7.5703125" style="95" customWidth="1"/>
    <col min="2821" max="2821" width="7.85546875" style="95" customWidth="1"/>
    <col min="2822" max="2826" width="4.85546875" style="95" customWidth="1"/>
    <col min="2827" max="2827" width="6.42578125" style="95" customWidth="1"/>
    <col min="2828" max="2829" width="4.85546875" style="95" customWidth="1"/>
    <col min="2830" max="2830" width="6.5703125" style="95" customWidth="1"/>
    <col min="2831" max="2832" width="6.42578125" style="95" customWidth="1"/>
    <col min="2833" max="2833" width="6.5703125" style="95" customWidth="1"/>
    <col min="2834" max="2837" width="4.85546875" style="95" customWidth="1"/>
    <col min="2838" max="2840" width="7.42578125" style="95" customWidth="1"/>
    <col min="2841" max="3072" width="9.140625" style="95"/>
    <col min="3073" max="3073" width="4.42578125" style="95" customWidth="1"/>
    <col min="3074" max="3074" width="11.42578125" style="95" customWidth="1"/>
    <col min="3075" max="3075" width="12.7109375" style="95" customWidth="1"/>
    <col min="3076" max="3076" width="7.5703125" style="95" customWidth="1"/>
    <col min="3077" max="3077" width="7.85546875" style="95" customWidth="1"/>
    <col min="3078" max="3082" width="4.85546875" style="95" customWidth="1"/>
    <col min="3083" max="3083" width="6.42578125" style="95" customWidth="1"/>
    <col min="3084" max="3085" width="4.85546875" style="95" customWidth="1"/>
    <col min="3086" max="3086" width="6.5703125" style="95" customWidth="1"/>
    <col min="3087" max="3088" width="6.42578125" style="95" customWidth="1"/>
    <col min="3089" max="3089" width="6.5703125" style="95" customWidth="1"/>
    <col min="3090" max="3093" width="4.85546875" style="95" customWidth="1"/>
    <col min="3094" max="3096" width="7.42578125" style="95" customWidth="1"/>
    <col min="3097" max="3328" width="9.140625" style="95"/>
    <col min="3329" max="3329" width="4.42578125" style="95" customWidth="1"/>
    <col min="3330" max="3330" width="11.42578125" style="95" customWidth="1"/>
    <col min="3331" max="3331" width="12.7109375" style="95" customWidth="1"/>
    <col min="3332" max="3332" width="7.5703125" style="95" customWidth="1"/>
    <col min="3333" max="3333" width="7.85546875" style="95" customWidth="1"/>
    <col min="3334" max="3338" width="4.85546875" style="95" customWidth="1"/>
    <col min="3339" max="3339" width="6.42578125" style="95" customWidth="1"/>
    <col min="3340" max="3341" width="4.85546875" style="95" customWidth="1"/>
    <col min="3342" max="3342" width="6.5703125" style="95" customWidth="1"/>
    <col min="3343" max="3344" width="6.42578125" style="95" customWidth="1"/>
    <col min="3345" max="3345" width="6.5703125" style="95" customWidth="1"/>
    <col min="3346" max="3349" width="4.85546875" style="95" customWidth="1"/>
    <col min="3350" max="3352" width="7.42578125" style="95" customWidth="1"/>
    <col min="3353" max="3584" width="9.140625" style="95"/>
    <col min="3585" max="3585" width="4.42578125" style="95" customWidth="1"/>
    <col min="3586" max="3586" width="11.42578125" style="95" customWidth="1"/>
    <col min="3587" max="3587" width="12.7109375" style="95" customWidth="1"/>
    <col min="3588" max="3588" width="7.5703125" style="95" customWidth="1"/>
    <col min="3589" max="3589" width="7.85546875" style="95" customWidth="1"/>
    <col min="3590" max="3594" width="4.85546875" style="95" customWidth="1"/>
    <col min="3595" max="3595" width="6.42578125" style="95" customWidth="1"/>
    <col min="3596" max="3597" width="4.85546875" style="95" customWidth="1"/>
    <col min="3598" max="3598" width="6.5703125" style="95" customWidth="1"/>
    <col min="3599" max="3600" width="6.42578125" style="95" customWidth="1"/>
    <col min="3601" max="3601" width="6.5703125" style="95" customWidth="1"/>
    <col min="3602" max="3605" width="4.85546875" style="95" customWidth="1"/>
    <col min="3606" max="3608" width="7.42578125" style="95" customWidth="1"/>
    <col min="3609" max="3840" width="9.140625" style="95"/>
    <col min="3841" max="3841" width="4.42578125" style="95" customWidth="1"/>
    <col min="3842" max="3842" width="11.42578125" style="95" customWidth="1"/>
    <col min="3843" max="3843" width="12.7109375" style="95" customWidth="1"/>
    <col min="3844" max="3844" width="7.5703125" style="95" customWidth="1"/>
    <col min="3845" max="3845" width="7.85546875" style="95" customWidth="1"/>
    <col min="3846" max="3850" width="4.85546875" style="95" customWidth="1"/>
    <col min="3851" max="3851" width="6.42578125" style="95" customWidth="1"/>
    <col min="3852" max="3853" width="4.85546875" style="95" customWidth="1"/>
    <col min="3854" max="3854" width="6.5703125" style="95" customWidth="1"/>
    <col min="3855" max="3856" width="6.42578125" style="95" customWidth="1"/>
    <col min="3857" max="3857" width="6.5703125" style="95" customWidth="1"/>
    <col min="3858" max="3861" width="4.85546875" style="95" customWidth="1"/>
    <col min="3862" max="3864" width="7.42578125" style="95" customWidth="1"/>
    <col min="3865" max="4096" width="9.140625" style="95"/>
    <col min="4097" max="4097" width="4.42578125" style="95" customWidth="1"/>
    <col min="4098" max="4098" width="11.42578125" style="95" customWidth="1"/>
    <col min="4099" max="4099" width="12.7109375" style="95" customWidth="1"/>
    <col min="4100" max="4100" width="7.5703125" style="95" customWidth="1"/>
    <col min="4101" max="4101" width="7.85546875" style="95" customWidth="1"/>
    <col min="4102" max="4106" width="4.85546875" style="95" customWidth="1"/>
    <col min="4107" max="4107" width="6.42578125" style="95" customWidth="1"/>
    <col min="4108" max="4109" width="4.85546875" style="95" customWidth="1"/>
    <col min="4110" max="4110" width="6.5703125" style="95" customWidth="1"/>
    <col min="4111" max="4112" width="6.42578125" style="95" customWidth="1"/>
    <col min="4113" max="4113" width="6.5703125" style="95" customWidth="1"/>
    <col min="4114" max="4117" width="4.85546875" style="95" customWidth="1"/>
    <col min="4118" max="4120" width="7.42578125" style="95" customWidth="1"/>
    <col min="4121" max="4352" width="9.140625" style="95"/>
    <col min="4353" max="4353" width="4.42578125" style="95" customWidth="1"/>
    <col min="4354" max="4354" width="11.42578125" style="95" customWidth="1"/>
    <col min="4355" max="4355" width="12.7109375" style="95" customWidth="1"/>
    <col min="4356" max="4356" width="7.5703125" style="95" customWidth="1"/>
    <col min="4357" max="4357" width="7.85546875" style="95" customWidth="1"/>
    <col min="4358" max="4362" width="4.85546875" style="95" customWidth="1"/>
    <col min="4363" max="4363" width="6.42578125" style="95" customWidth="1"/>
    <col min="4364" max="4365" width="4.85546875" style="95" customWidth="1"/>
    <col min="4366" max="4366" width="6.5703125" style="95" customWidth="1"/>
    <col min="4367" max="4368" width="6.42578125" style="95" customWidth="1"/>
    <col min="4369" max="4369" width="6.5703125" style="95" customWidth="1"/>
    <col min="4370" max="4373" width="4.85546875" style="95" customWidth="1"/>
    <col min="4374" max="4376" width="7.42578125" style="95" customWidth="1"/>
    <col min="4377" max="4608" width="9.140625" style="95"/>
    <col min="4609" max="4609" width="4.42578125" style="95" customWidth="1"/>
    <col min="4610" max="4610" width="11.42578125" style="95" customWidth="1"/>
    <col min="4611" max="4611" width="12.7109375" style="95" customWidth="1"/>
    <col min="4612" max="4612" width="7.5703125" style="95" customWidth="1"/>
    <col min="4613" max="4613" width="7.85546875" style="95" customWidth="1"/>
    <col min="4614" max="4618" width="4.85546875" style="95" customWidth="1"/>
    <col min="4619" max="4619" width="6.42578125" style="95" customWidth="1"/>
    <col min="4620" max="4621" width="4.85546875" style="95" customWidth="1"/>
    <col min="4622" max="4622" width="6.5703125" style="95" customWidth="1"/>
    <col min="4623" max="4624" width="6.42578125" style="95" customWidth="1"/>
    <col min="4625" max="4625" width="6.5703125" style="95" customWidth="1"/>
    <col min="4626" max="4629" width="4.85546875" style="95" customWidth="1"/>
    <col min="4630" max="4632" width="7.42578125" style="95" customWidth="1"/>
    <col min="4633" max="4864" width="9.140625" style="95"/>
    <col min="4865" max="4865" width="4.42578125" style="95" customWidth="1"/>
    <col min="4866" max="4866" width="11.42578125" style="95" customWidth="1"/>
    <col min="4867" max="4867" width="12.7109375" style="95" customWidth="1"/>
    <col min="4868" max="4868" width="7.5703125" style="95" customWidth="1"/>
    <col min="4869" max="4869" width="7.85546875" style="95" customWidth="1"/>
    <col min="4870" max="4874" width="4.85546875" style="95" customWidth="1"/>
    <col min="4875" max="4875" width="6.42578125" style="95" customWidth="1"/>
    <col min="4876" max="4877" width="4.85546875" style="95" customWidth="1"/>
    <col min="4878" max="4878" width="6.5703125" style="95" customWidth="1"/>
    <col min="4879" max="4880" width="6.42578125" style="95" customWidth="1"/>
    <col min="4881" max="4881" width="6.5703125" style="95" customWidth="1"/>
    <col min="4882" max="4885" width="4.85546875" style="95" customWidth="1"/>
    <col min="4886" max="4888" width="7.42578125" style="95" customWidth="1"/>
    <col min="4889" max="5120" width="9.140625" style="95"/>
    <col min="5121" max="5121" width="4.42578125" style="95" customWidth="1"/>
    <col min="5122" max="5122" width="11.42578125" style="95" customWidth="1"/>
    <col min="5123" max="5123" width="12.7109375" style="95" customWidth="1"/>
    <col min="5124" max="5124" width="7.5703125" style="95" customWidth="1"/>
    <col min="5125" max="5125" width="7.85546875" style="95" customWidth="1"/>
    <col min="5126" max="5130" width="4.85546875" style="95" customWidth="1"/>
    <col min="5131" max="5131" width="6.42578125" style="95" customWidth="1"/>
    <col min="5132" max="5133" width="4.85546875" style="95" customWidth="1"/>
    <col min="5134" max="5134" width="6.5703125" style="95" customWidth="1"/>
    <col min="5135" max="5136" width="6.42578125" style="95" customWidth="1"/>
    <col min="5137" max="5137" width="6.5703125" style="95" customWidth="1"/>
    <col min="5138" max="5141" width="4.85546875" style="95" customWidth="1"/>
    <col min="5142" max="5144" width="7.42578125" style="95" customWidth="1"/>
    <col min="5145" max="5376" width="9.140625" style="95"/>
    <col min="5377" max="5377" width="4.42578125" style="95" customWidth="1"/>
    <col min="5378" max="5378" width="11.42578125" style="95" customWidth="1"/>
    <col min="5379" max="5379" width="12.7109375" style="95" customWidth="1"/>
    <col min="5380" max="5380" width="7.5703125" style="95" customWidth="1"/>
    <col min="5381" max="5381" width="7.85546875" style="95" customWidth="1"/>
    <col min="5382" max="5386" width="4.85546875" style="95" customWidth="1"/>
    <col min="5387" max="5387" width="6.42578125" style="95" customWidth="1"/>
    <col min="5388" max="5389" width="4.85546875" style="95" customWidth="1"/>
    <col min="5390" max="5390" width="6.5703125" style="95" customWidth="1"/>
    <col min="5391" max="5392" width="6.42578125" style="95" customWidth="1"/>
    <col min="5393" max="5393" width="6.5703125" style="95" customWidth="1"/>
    <col min="5394" max="5397" width="4.85546875" style="95" customWidth="1"/>
    <col min="5398" max="5400" width="7.42578125" style="95" customWidth="1"/>
    <col min="5401" max="5632" width="9.140625" style="95"/>
    <col min="5633" max="5633" width="4.42578125" style="95" customWidth="1"/>
    <col min="5634" max="5634" width="11.42578125" style="95" customWidth="1"/>
    <col min="5635" max="5635" width="12.7109375" style="95" customWidth="1"/>
    <col min="5636" max="5636" width="7.5703125" style="95" customWidth="1"/>
    <col min="5637" max="5637" width="7.85546875" style="95" customWidth="1"/>
    <col min="5638" max="5642" width="4.85546875" style="95" customWidth="1"/>
    <col min="5643" max="5643" width="6.42578125" style="95" customWidth="1"/>
    <col min="5644" max="5645" width="4.85546875" style="95" customWidth="1"/>
    <col min="5646" max="5646" width="6.5703125" style="95" customWidth="1"/>
    <col min="5647" max="5648" width="6.42578125" style="95" customWidth="1"/>
    <col min="5649" max="5649" width="6.5703125" style="95" customWidth="1"/>
    <col min="5650" max="5653" width="4.85546875" style="95" customWidth="1"/>
    <col min="5654" max="5656" width="7.42578125" style="95" customWidth="1"/>
    <col min="5657" max="5888" width="9.140625" style="95"/>
    <col min="5889" max="5889" width="4.42578125" style="95" customWidth="1"/>
    <col min="5890" max="5890" width="11.42578125" style="95" customWidth="1"/>
    <col min="5891" max="5891" width="12.7109375" style="95" customWidth="1"/>
    <col min="5892" max="5892" width="7.5703125" style="95" customWidth="1"/>
    <col min="5893" max="5893" width="7.85546875" style="95" customWidth="1"/>
    <col min="5894" max="5898" width="4.85546875" style="95" customWidth="1"/>
    <col min="5899" max="5899" width="6.42578125" style="95" customWidth="1"/>
    <col min="5900" max="5901" width="4.85546875" style="95" customWidth="1"/>
    <col min="5902" max="5902" width="6.5703125" style="95" customWidth="1"/>
    <col min="5903" max="5904" width="6.42578125" style="95" customWidth="1"/>
    <col min="5905" max="5905" width="6.5703125" style="95" customWidth="1"/>
    <col min="5906" max="5909" width="4.85546875" style="95" customWidth="1"/>
    <col min="5910" max="5912" width="7.42578125" style="95" customWidth="1"/>
    <col min="5913" max="6144" width="9.140625" style="95"/>
    <col min="6145" max="6145" width="4.42578125" style="95" customWidth="1"/>
    <col min="6146" max="6146" width="11.42578125" style="95" customWidth="1"/>
    <col min="6147" max="6147" width="12.7109375" style="95" customWidth="1"/>
    <col min="6148" max="6148" width="7.5703125" style="95" customWidth="1"/>
    <col min="6149" max="6149" width="7.85546875" style="95" customWidth="1"/>
    <col min="6150" max="6154" width="4.85546875" style="95" customWidth="1"/>
    <col min="6155" max="6155" width="6.42578125" style="95" customWidth="1"/>
    <col min="6156" max="6157" width="4.85546875" style="95" customWidth="1"/>
    <col min="6158" max="6158" width="6.5703125" style="95" customWidth="1"/>
    <col min="6159" max="6160" width="6.42578125" style="95" customWidth="1"/>
    <col min="6161" max="6161" width="6.5703125" style="95" customWidth="1"/>
    <col min="6162" max="6165" width="4.85546875" style="95" customWidth="1"/>
    <col min="6166" max="6168" width="7.42578125" style="95" customWidth="1"/>
    <col min="6169" max="6400" width="9.140625" style="95"/>
    <col min="6401" max="6401" width="4.42578125" style="95" customWidth="1"/>
    <col min="6402" max="6402" width="11.42578125" style="95" customWidth="1"/>
    <col min="6403" max="6403" width="12.7109375" style="95" customWidth="1"/>
    <col min="6404" max="6404" width="7.5703125" style="95" customWidth="1"/>
    <col min="6405" max="6405" width="7.85546875" style="95" customWidth="1"/>
    <col min="6406" max="6410" width="4.85546875" style="95" customWidth="1"/>
    <col min="6411" max="6411" width="6.42578125" style="95" customWidth="1"/>
    <col min="6412" max="6413" width="4.85546875" style="95" customWidth="1"/>
    <col min="6414" max="6414" width="6.5703125" style="95" customWidth="1"/>
    <col min="6415" max="6416" width="6.42578125" style="95" customWidth="1"/>
    <col min="6417" max="6417" width="6.5703125" style="95" customWidth="1"/>
    <col min="6418" max="6421" width="4.85546875" style="95" customWidth="1"/>
    <col min="6422" max="6424" width="7.42578125" style="95" customWidth="1"/>
    <col min="6425" max="6656" width="9.140625" style="95"/>
    <col min="6657" max="6657" width="4.42578125" style="95" customWidth="1"/>
    <col min="6658" max="6658" width="11.42578125" style="95" customWidth="1"/>
    <col min="6659" max="6659" width="12.7109375" style="95" customWidth="1"/>
    <col min="6660" max="6660" width="7.5703125" style="95" customWidth="1"/>
    <col min="6661" max="6661" width="7.85546875" style="95" customWidth="1"/>
    <col min="6662" max="6666" width="4.85546875" style="95" customWidth="1"/>
    <col min="6667" max="6667" width="6.42578125" style="95" customWidth="1"/>
    <col min="6668" max="6669" width="4.85546875" style="95" customWidth="1"/>
    <col min="6670" max="6670" width="6.5703125" style="95" customWidth="1"/>
    <col min="6671" max="6672" width="6.42578125" style="95" customWidth="1"/>
    <col min="6673" max="6673" width="6.5703125" style="95" customWidth="1"/>
    <col min="6674" max="6677" width="4.85546875" style="95" customWidth="1"/>
    <col min="6678" max="6680" width="7.42578125" style="95" customWidth="1"/>
    <col min="6681" max="6912" width="9.140625" style="95"/>
    <col min="6913" max="6913" width="4.42578125" style="95" customWidth="1"/>
    <col min="6914" max="6914" width="11.42578125" style="95" customWidth="1"/>
    <col min="6915" max="6915" width="12.7109375" style="95" customWidth="1"/>
    <col min="6916" max="6916" width="7.5703125" style="95" customWidth="1"/>
    <col min="6917" max="6917" width="7.85546875" style="95" customWidth="1"/>
    <col min="6918" max="6922" width="4.85546875" style="95" customWidth="1"/>
    <col min="6923" max="6923" width="6.42578125" style="95" customWidth="1"/>
    <col min="6924" max="6925" width="4.85546875" style="95" customWidth="1"/>
    <col min="6926" max="6926" width="6.5703125" style="95" customWidth="1"/>
    <col min="6927" max="6928" width="6.42578125" style="95" customWidth="1"/>
    <col min="6929" max="6929" width="6.5703125" style="95" customWidth="1"/>
    <col min="6930" max="6933" width="4.85546875" style="95" customWidth="1"/>
    <col min="6934" max="6936" width="7.42578125" style="95" customWidth="1"/>
    <col min="6937" max="7168" width="9.140625" style="95"/>
    <col min="7169" max="7169" width="4.42578125" style="95" customWidth="1"/>
    <col min="7170" max="7170" width="11.42578125" style="95" customWidth="1"/>
    <col min="7171" max="7171" width="12.7109375" style="95" customWidth="1"/>
    <col min="7172" max="7172" width="7.5703125" style="95" customWidth="1"/>
    <col min="7173" max="7173" width="7.85546875" style="95" customWidth="1"/>
    <col min="7174" max="7178" width="4.85546875" style="95" customWidth="1"/>
    <col min="7179" max="7179" width="6.42578125" style="95" customWidth="1"/>
    <col min="7180" max="7181" width="4.85546875" style="95" customWidth="1"/>
    <col min="7182" max="7182" width="6.5703125" style="95" customWidth="1"/>
    <col min="7183" max="7184" width="6.42578125" style="95" customWidth="1"/>
    <col min="7185" max="7185" width="6.5703125" style="95" customWidth="1"/>
    <col min="7186" max="7189" width="4.85546875" style="95" customWidth="1"/>
    <col min="7190" max="7192" width="7.42578125" style="95" customWidth="1"/>
    <col min="7193" max="7424" width="9.140625" style="95"/>
    <col min="7425" max="7425" width="4.42578125" style="95" customWidth="1"/>
    <col min="7426" max="7426" width="11.42578125" style="95" customWidth="1"/>
    <col min="7427" max="7427" width="12.7109375" style="95" customWidth="1"/>
    <col min="7428" max="7428" width="7.5703125" style="95" customWidth="1"/>
    <col min="7429" max="7429" width="7.85546875" style="95" customWidth="1"/>
    <col min="7430" max="7434" width="4.85546875" style="95" customWidth="1"/>
    <col min="7435" max="7435" width="6.42578125" style="95" customWidth="1"/>
    <col min="7436" max="7437" width="4.85546875" style="95" customWidth="1"/>
    <col min="7438" max="7438" width="6.5703125" style="95" customWidth="1"/>
    <col min="7439" max="7440" width="6.42578125" style="95" customWidth="1"/>
    <col min="7441" max="7441" width="6.5703125" style="95" customWidth="1"/>
    <col min="7442" max="7445" width="4.85546875" style="95" customWidth="1"/>
    <col min="7446" max="7448" width="7.42578125" style="95" customWidth="1"/>
    <col min="7449" max="7680" width="9.140625" style="95"/>
    <col min="7681" max="7681" width="4.42578125" style="95" customWidth="1"/>
    <col min="7682" max="7682" width="11.42578125" style="95" customWidth="1"/>
    <col min="7683" max="7683" width="12.7109375" style="95" customWidth="1"/>
    <col min="7684" max="7684" width="7.5703125" style="95" customWidth="1"/>
    <col min="7685" max="7685" width="7.85546875" style="95" customWidth="1"/>
    <col min="7686" max="7690" width="4.85546875" style="95" customWidth="1"/>
    <col min="7691" max="7691" width="6.42578125" style="95" customWidth="1"/>
    <col min="7692" max="7693" width="4.85546875" style="95" customWidth="1"/>
    <col min="7694" max="7694" width="6.5703125" style="95" customWidth="1"/>
    <col min="7695" max="7696" width="6.42578125" style="95" customWidth="1"/>
    <col min="7697" max="7697" width="6.5703125" style="95" customWidth="1"/>
    <col min="7698" max="7701" width="4.85546875" style="95" customWidth="1"/>
    <col min="7702" max="7704" width="7.42578125" style="95" customWidth="1"/>
    <col min="7705" max="7936" width="9.140625" style="95"/>
    <col min="7937" max="7937" width="4.42578125" style="95" customWidth="1"/>
    <col min="7938" max="7938" width="11.42578125" style="95" customWidth="1"/>
    <col min="7939" max="7939" width="12.7109375" style="95" customWidth="1"/>
    <col min="7940" max="7940" width="7.5703125" style="95" customWidth="1"/>
    <col min="7941" max="7941" width="7.85546875" style="95" customWidth="1"/>
    <col min="7942" max="7946" width="4.85546875" style="95" customWidth="1"/>
    <col min="7947" max="7947" width="6.42578125" style="95" customWidth="1"/>
    <col min="7948" max="7949" width="4.85546875" style="95" customWidth="1"/>
    <col min="7950" max="7950" width="6.5703125" style="95" customWidth="1"/>
    <col min="7951" max="7952" width="6.42578125" style="95" customWidth="1"/>
    <col min="7953" max="7953" width="6.5703125" style="95" customWidth="1"/>
    <col min="7954" max="7957" width="4.85546875" style="95" customWidth="1"/>
    <col min="7958" max="7960" width="7.42578125" style="95" customWidth="1"/>
    <col min="7961" max="8192" width="9.140625" style="95"/>
    <col min="8193" max="8193" width="4.42578125" style="95" customWidth="1"/>
    <col min="8194" max="8194" width="11.42578125" style="95" customWidth="1"/>
    <col min="8195" max="8195" width="12.7109375" style="95" customWidth="1"/>
    <col min="8196" max="8196" width="7.5703125" style="95" customWidth="1"/>
    <col min="8197" max="8197" width="7.85546875" style="95" customWidth="1"/>
    <col min="8198" max="8202" width="4.85546875" style="95" customWidth="1"/>
    <col min="8203" max="8203" width="6.42578125" style="95" customWidth="1"/>
    <col min="8204" max="8205" width="4.85546875" style="95" customWidth="1"/>
    <col min="8206" max="8206" width="6.5703125" style="95" customWidth="1"/>
    <col min="8207" max="8208" width="6.42578125" style="95" customWidth="1"/>
    <col min="8209" max="8209" width="6.5703125" style="95" customWidth="1"/>
    <col min="8210" max="8213" width="4.85546875" style="95" customWidth="1"/>
    <col min="8214" max="8216" width="7.42578125" style="95" customWidth="1"/>
    <col min="8217" max="8448" width="9.140625" style="95"/>
    <col min="8449" max="8449" width="4.42578125" style="95" customWidth="1"/>
    <col min="8450" max="8450" width="11.42578125" style="95" customWidth="1"/>
    <col min="8451" max="8451" width="12.7109375" style="95" customWidth="1"/>
    <col min="8452" max="8452" width="7.5703125" style="95" customWidth="1"/>
    <col min="8453" max="8453" width="7.85546875" style="95" customWidth="1"/>
    <col min="8454" max="8458" width="4.85546875" style="95" customWidth="1"/>
    <col min="8459" max="8459" width="6.42578125" style="95" customWidth="1"/>
    <col min="8460" max="8461" width="4.85546875" style="95" customWidth="1"/>
    <col min="8462" max="8462" width="6.5703125" style="95" customWidth="1"/>
    <col min="8463" max="8464" width="6.42578125" style="95" customWidth="1"/>
    <col min="8465" max="8465" width="6.5703125" style="95" customWidth="1"/>
    <col min="8466" max="8469" width="4.85546875" style="95" customWidth="1"/>
    <col min="8470" max="8472" width="7.42578125" style="95" customWidth="1"/>
    <col min="8473" max="8704" width="9.140625" style="95"/>
    <col min="8705" max="8705" width="4.42578125" style="95" customWidth="1"/>
    <col min="8706" max="8706" width="11.42578125" style="95" customWidth="1"/>
    <col min="8707" max="8707" width="12.7109375" style="95" customWidth="1"/>
    <col min="8708" max="8708" width="7.5703125" style="95" customWidth="1"/>
    <col min="8709" max="8709" width="7.85546875" style="95" customWidth="1"/>
    <col min="8710" max="8714" width="4.85546875" style="95" customWidth="1"/>
    <col min="8715" max="8715" width="6.42578125" style="95" customWidth="1"/>
    <col min="8716" max="8717" width="4.85546875" style="95" customWidth="1"/>
    <col min="8718" max="8718" width="6.5703125" style="95" customWidth="1"/>
    <col min="8719" max="8720" width="6.42578125" style="95" customWidth="1"/>
    <col min="8721" max="8721" width="6.5703125" style="95" customWidth="1"/>
    <col min="8722" max="8725" width="4.85546875" style="95" customWidth="1"/>
    <col min="8726" max="8728" width="7.42578125" style="95" customWidth="1"/>
    <col min="8729" max="8960" width="9.140625" style="95"/>
    <col min="8961" max="8961" width="4.42578125" style="95" customWidth="1"/>
    <col min="8962" max="8962" width="11.42578125" style="95" customWidth="1"/>
    <col min="8963" max="8963" width="12.7109375" style="95" customWidth="1"/>
    <col min="8964" max="8964" width="7.5703125" style="95" customWidth="1"/>
    <col min="8965" max="8965" width="7.85546875" style="95" customWidth="1"/>
    <col min="8966" max="8970" width="4.85546875" style="95" customWidth="1"/>
    <col min="8971" max="8971" width="6.42578125" style="95" customWidth="1"/>
    <col min="8972" max="8973" width="4.85546875" style="95" customWidth="1"/>
    <col min="8974" max="8974" width="6.5703125" style="95" customWidth="1"/>
    <col min="8975" max="8976" width="6.42578125" style="95" customWidth="1"/>
    <col min="8977" max="8977" width="6.5703125" style="95" customWidth="1"/>
    <col min="8978" max="8981" width="4.85546875" style="95" customWidth="1"/>
    <col min="8982" max="8984" width="7.42578125" style="95" customWidth="1"/>
    <col min="8985" max="9216" width="9.140625" style="95"/>
    <col min="9217" max="9217" width="4.42578125" style="95" customWidth="1"/>
    <col min="9218" max="9218" width="11.42578125" style="95" customWidth="1"/>
    <col min="9219" max="9219" width="12.7109375" style="95" customWidth="1"/>
    <col min="9220" max="9220" width="7.5703125" style="95" customWidth="1"/>
    <col min="9221" max="9221" width="7.85546875" style="95" customWidth="1"/>
    <col min="9222" max="9226" width="4.85546875" style="95" customWidth="1"/>
    <col min="9227" max="9227" width="6.42578125" style="95" customWidth="1"/>
    <col min="9228" max="9229" width="4.85546875" style="95" customWidth="1"/>
    <col min="9230" max="9230" width="6.5703125" style="95" customWidth="1"/>
    <col min="9231" max="9232" width="6.42578125" style="95" customWidth="1"/>
    <col min="9233" max="9233" width="6.5703125" style="95" customWidth="1"/>
    <col min="9234" max="9237" width="4.85546875" style="95" customWidth="1"/>
    <col min="9238" max="9240" width="7.42578125" style="95" customWidth="1"/>
    <col min="9241" max="9472" width="9.140625" style="95"/>
    <col min="9473" max="9473" width="4.42578125" style="95" customWidth="1"/>
    <col min="9474" max="9474" width="11.42578125" style="95" customWidth="1"/>
    <col min="9475" max="9475" width="12.7109375" style="95" customWidth="1"/>
    <col min="9476" max="9476" width="7.5703125" style="95" customWidth="1"/>
    <col min="9477" max="9477" width="7.85546875" style="95" customWidth="1"/>
    <col min="9478" max="9482" width="4.85546875" style="95" customWidth="1"/>
    <col min="9483" max="9483" width="6.42578125" style="95" customWidth="1"/>
    <col min="9484" max="9485" width="4.85546875" style="95" customWidth="1"/>
    <col min="9486" max="9486" width="6.5703125" style="95" customWidth="1"/>
    <col min="9487" max="9488" width="6.42578125" style="95" customWidth="1"/>
    <col min="9489" max="9489" width="6.5703125" style="95" customWidth="1"/>
    <col min="9490" max="9493" width="4.85546875" style="95" customWidth="1"/>
    <col min="9494" max="9496" width="7.42578125" style="95" customWidth="1"/>
    <col min="9497" max="9728" width="9.140625" style="95"/>
    <col min="9729" max="9729" width="4.42578125" style="95" customWidth="1"/>
    <col min="9730" max="9730" width="11.42578125" style="95" customWidth="1"/>
    <col min="9731" max="9731" width="12.7109375" style="95" customWidth="1"/>
    <col min="9732" max="9732" width="7.5703125" style="95" customWidth="1"/>
    <col min="9733" max="9733" width="7.85546875" style="95" customWidth="1"/>
    <col min="9734" max="9738" width="4.85546875" style="95" customWidth="1"/>
    <col min="9739" max="9739" width="6.42578125" style="95" customWidth="1"/>
    <col min="9740" max="9741" width="4.85546875" style="95" customWidth="1"/>
    <col min="9742" max="9742" width="6.5703125" style="95" customWidth="1"/>
    <col min="9743" max="9744" width="6.42578125" style="95" customWidth="1"/>
    <col min="9745" max="9745" width="6.5703125" style="95" customWidth="1"/>
    <col min="9746" max="9749" width="4.85546875" style="95" customWidth="1"/>
    <col min="9750" max="9752" width="7.42578125" style="95" customWidth="1"/>
    <col min="9753" max="9984" width="9.140625" style="95"/>
    <col min="9985" max="9985" width="4.42578125" style="95" customWidth="1"/>
    <col min="9986" max="9986" width="11.42578125" style="95" customWidth="1"/>
    <col min="9987" max="9987" width="12.7109375" style="95" customWidth="1"/>
    <col min="9988" max="9988" width="7.5703125" style="95" customWidth="1"/>
    <col min="9989" max="9989" width="7.85546875" style="95" customWidth="1"/>
    <col min="9990" max="9994" width="4.85546875" style="95" customWidth="1"/>
    <col min="9995" max="9995" width="6.42578125" style="95" customWidth="1"/>
    <col min="9996" max="9997" width="4.85546875" style="95" customWidth="1"/>
    <col min="9998" max="9998" width="6.5703125" style="95" customWidth="1"/>
    <col min="9999" max="10000" width="6.42578125" style="95" customWidth="1"/>
    <col min="10001" max="10001" width="6.5703125" style="95" customWidth="1"/>
    <col min="10002" max="10005" width="4.85546875" style="95" customWidth="1"/>
    <col min="10006" max="10008" width="7.42578125" style="95" customWidth="1"/>
    <col min="10009" max="10240" width="9.140625" style="95"/>
    <col min="10241" max="10241" width="4.42578125" style="95" customWidth="1"/>
    <col min="10242" max="10242" width="11.42578125" style="95" customWidth="1"/>
    <col min="10243" max="10243" width="12.7109375" style="95" customWidth="1"/>
    <col min="10244" max="10244" width="7.5703125" style="95" customWidth="1"/>
    <col min="10245" max="10245" width="7.85546875" style="95" customWidth="1"/>
    <col min="10246" max="10250" width="4.85546875" style="95" customWidth="1"/>
    <col min="10251" max="10251" width="6.42578125" style="95" customWidth="1"/>
    <col min="10252" max="10253" width="4.85546875" style="95" customWidth="1"/>
    <col min="10254" max="10254" width="6.5703125" style="95" customWidth="1"/>
    <col min="10255" max="10256" width="6.42578125" style="95" customWidth="1"/>
    <col min="10257" max="10257" width="6.5703125" style="95" customWidth="1"/>
    <col min="10258" max="10261" width="4.85546875" style="95" customWidth="1"/>
    <col min="10262" max="10264" width="7.42578125" style="95" customWidth="1"/>
    <col min="10265" max="10496" width="9.140625" style="95"/>
    <col min="10497" max="10497" width="4.42578125" style="95" customWidth="1"/>
    <col min="10498" max="10498" width="11.42578125" style="95" customWidth="1"/>
    <col min="10499" max="10499" width="12.7109375" style="95" customWidth="1"/>
    <col min="10500" max="10500" width="7.5703125" style="95" customWidth="1"/>
    <col min="10501" max="10501" width="7.85546875" style="95" customWidth="1"/>
    <col min="10502" max="10506" width="4.85546875" style="95" customWidth="1"/>
    <col min="10507" max="10507" width="6.42578125" style="95" customWidth="1"/>
    <col min="10508" max="10509" width="4.85546875" style="95" customWidth="1"/>
    <col min="10510" max="10510" width="6.5703125" style="95" customWidth="1"/>
    <col min="10511" max="10512" width="6.42578125" style="95" customWidth="1"/>
    <col min="10513" max="10513" width="6.5703125" style="95" customWidth="1"/>
    <col min="10514" max="10517" width="4.85546875" style="95" customWidth="1"/>
    <col min="10518" max="10520" width="7.42578125" style="95" customWidth="1"/>
    <col min="10521" max="10752" width="9.140625" style="95"/>
    <col min="10753" max="10753" width="4.42578125" style="95" customWidth="1"/>
    <col min="10754" max="10754" width="11.42578125" style="95" customWidth="1"/>
    <col min="10755" max="10755" width="12.7109375" style="95" customWidth="1"/>
    <col min="10756" max="10756" width="7.5703125" style="95" customWidth="1"/>
    <col min="10757" max="10757" width="7.85546875" style="95" customWidth="1"/>
    <col min="10758" max="10762" width="4.85546875" style="95" customWidth="1"/>
    <col min="10763" max="10763" width="6.42578125" style="95" customWidth="1"/>
    <col min="10764" max="10765" width="4.85546875" style="95" customWidth="1"/>
    <col min="10766" max="10766" width="6.5703125" style="95" customWidth="1"/>
    <col min="10767" max="10768" width="6.42578125" style="95" customWidth="1"/>
    <col min="10769" max="10769" width="6.5703125" style="95" customWidth="1"/>
    <col min="10770" max="10773" width="4.85546875" style="95" customWidth="1"/>
    <col min="10774" max="10776" width="7.42578125" style="95" customWidth="1"/>
    <col min="10777" max="11008" width="9.140625" style="95"/>
    <col min="11009" max="11009" width="4.42578125" style="95" customWidth="1"/>
    <col min="11010" max="11010" width="11.42578125" style="95" customWidth="1"/>
    <col min="11011" max="11011" width="12.7109375" style="95" customWidth="1"/>
    <col min="11012" max="11012" width="7.5703125" style="95" customWidth="1"/>
    <col min="11013" max="11013" width="7.85546875" style="95" customWidth="1"/>
    <col min="11014" max="11018" width="4.85546875" style="95" customWidth="1"/>
    <col min="11019" max="11019" width="6.42578125" style="95" customWidth="1"/>
    <col min="11020" max="11021" width="4.85546875" style="95" customWidth="1"/>
    <col min="11022" max="11022" width="6.5703125" style="95" customWidth="1"/>
    <col min="11023" max="11024" width="6.42578125" style="95" customWidth="1"/>
    <col min="11025" max="11025" width="6.5703125" style="95" customWidth="1"/>
    <col min="11026" max="11029" width="4.85546875" style="95" customWidth="1"/>
    <col min="11030" max="11032" width="7.42578125" style="95" customWidth="1"/>
    <col min="11033" max="11264" width="9.140625" style="95"/>
    <col min="11265" max="11265" width="4.42578125" style="95" customWidth="1"/>
    <col min="11266" max="11266" width="11.42578125" style="95" customWidth="1"/>
    <col min="11267" max="11267" width="12.7109375" style="95" customWidth="1"/>
    <col min="11268" max="11268" width="7.5703125" style="95" customWidth="1"/>
    <col min="11269" max="11269" width="7.85546875" style="95" customWidth="1"/>
    <col min="11270" max="11274" width="4.85546875" style="95" customWidth="1"/>
    <col min="11275" max="11275" width="6.42578125" style="95" customWidth="1"/>
    <col min="11276" max="11277" width="4.85546875" style="95" customWidth="1"/>
    <col min="11278" max="11278" width="6.5703125" style="95" customWidth="1"/>
    <col min="11279" max="11280" width="6.42578125" style="95" customWidth="1"/>
    <col min="11281" max="11281" width="6.5703125" style="95" customWidth="1"/>
    <col min="11282" max="11285" width="4.85546875" style="95" customWidth="1"/>
    <col min="11286" max="11288" width="7.42578125" style="95" customWidth="1"/>
    <col min="11289" max="11520" width="9.140625" style="95"/>
    <col min="11521" max="11521" width="4.42578125" style="95" customWidth="1"/>
    <col min="11522" max="11522" width="11.42578125" style="95" customWidth="1"/>
    <col min="11523" max="11523" width="12.7109375" style="95" customWidth="1"/>
    <col min="11524" max="11524" width="7.5703125" style="95" customWidth="1"/>
    <col min="11525" max="11525" width="7.85546875" style="95" customWidth="1"/>
    <col min="11526" max="11530" width="4.85546875" style="95" customWidth="1"/>
    <col min="11531" max="11531" width="6.42578125" style="95" customWidth="1"/>
    <col min="11532" max="11533" width="4.85546875" style="95" customWidth="1"/>
    <col min="11534" max="11534" width="6.5703125" style="95" customWidth="1"/>
    <col min="11535" max="11536" width="6.42578125" style="95" customWidth="1"/>
    <col min="11537" max="11537" width="6.5703125" style="95" customWidth="1"/>
    <col min="11538" max="11541" width="4.85546875" style="95" customWidth="1"/>
    <col min="11542" max="11544" width="7.42578125" style="95" customWidth="1"/>
    <col min="11545" max="11776" width="9.140625" style="95"/>
    <col min="11777" max="11777" width="4.42578125" style="95" customWidth="1"/>
    <col min="11778" max="11778" width="11.42578125" style="95" customWidth="1"/>
    <col min="11779" max="11779" width="12.7109375" style="95" customWidth="1"/>
    <col min="11780" max="11780" width="7.5703125" style="95" customWidth="1"/>
    <col min="11781" max="11781" width="7.85546875" style="95" customWidth="1"/>
    <col min="11782" max="11786" width="4.85546875" style="95" customWidth="1"/>
    <col min="11787" max="11787" width="6.42578125" style="95" customWidth="1"/>
    <col min="11788" max="11789" width="4.85546875" style="95" customWidth="1"/>
    <col min="11790" max="11790" width="6.5703125" style="95" customWidth="1"/>
    <col min="11791" max="11792" width="6.42578125" style="95" customWidth="1"/>
    <col min="11793" max="11793" width="6.5703125" style="95" customWidth="1"/>
    <col min="11794" max="11797" width="4.85546875" style="95" customWidth="1"/>
    <col min="11798" max="11800" width="7.42578125" style="95" customWidth="1"/>
    <col min="11801" max="12032" width="9.140625" style="95"/>
    <col min="12033" max="12033" width="4.42578125" style="95" customWidth="1"/>
    <col min="12034" max="12034" width="11.42578125" style="95" customWidth="1"/>
    <col min="12035" max="12035" width="12.7109375" style="95" customWidth="1"/>
    <col min="12036" max="12036" width="7.5703125" style="95" customWidth="1"/>
    <col min="12037" max="12037" width="7.85546875" style="95" customWidth="1"/>
    <col min="12038" max="12042" width="4.85546875" style="95" customWidth="1"/>
    <col min="12043" max="12043" width="6.42578125" style="95" customWidth="1"/>
    <col min="12044" max="12045" width="4.85546875" style="95" customWidth="1"/>
    <col min="12046" max="12046" width="6.5703125" style="95" customWidth="1"/>
    <col min="12047" max="12048" width="6.42578125" style="95" customWidth="1"/>
    <col min="12049" max="12049" width="6.5703125" style="95" customWidth="1"/>
    <col min="12050" max="12053" width="4.85546875" style="95" customWidth="1"/>
    <col min="12054" max="12056" width="7.42578125" style="95" customWidth="1"/>
    <col min="12057" max="12288" width="9.140625" style="95"/>
    <col min="12289" max="12289" width="4.42578125" style="95" customWidth="1"/>
    <col min="12290" max="12290" width="11.42578125" style="95" customWidth="1"/>
    <col min="12291" max="12291" width="12.7109375" style="95" customWidth="1"/>
    <col min="12292" max="12292" width="7.5703125" style="95" customWidth="1"/>
    <col min="12293" max="12293" width="7.85546875" style="95" customWidth="1"/>
    <col min="12294" max="12298" width="4.85546875" style="95" customWidth="1"/>
    <col min="12299" max="12299" width="6.42578125" style="95" customWidth="1"/>
    <col min="12300" max="12301" width="4.85546875" style="95" customWidth="1"/>
    <col min="12302" max="12302" width="6.5703125" style="95" customWidth="1"/>
    <col min="12303" max="12304" width="6.42578125" style="95" customWidth="1"/>
    <col min="12305" max="12305" width="6.5703125" style="95" customWidth="1"/>
    <col min="12306" max="12309" width="4.85546875" style="95" customWidth="1"/>
    <col min="12310" max="12312" width="7.42578125" style="95" customWidth="1"/>
    <col min="12313" max="12544" width="9.140625" style="95"/>
    <col min="12545" max="12545" width="4.42578125" style="95" customWidth="1"/>
    <col min="12546" max="12546" width="11.42578125" style="95" customWidth="1"/>
    <col min="12547" max="12547" width="12.7109375" style="95" customWidth="1"/>
    <col min="12548" max="12548" width="7.5703125" style="95" customWidth="1"/>
    <col min="12549" max="12549" width="7.85546875" style="95" customWidth="1"/>
    <col min="12550" max="12554" width="4.85546875" style="95" customWidth="1"/>
    <col min="12555" max="12555" width="6.42578125" style="95" customWidth="1"/>
    <col min="12556" max="12557" width="4.85546875" style="95" customWidth="1"/>
    <col min="12558" max="12558" width="6.5703125" style="95" customWidth="1"/>
    <col min="12559" max="12560" width="6.42578125" style="95" customWidth="1"/>
    <col min="12561" max="12561" width="6.5703125" style="95" customWidth="1"/>
    <col min="12562" max="12565" width="4.85546875" style="95" customWidth="1"/>
    <col min="12566" max="12568" width="7.42578125" style="95" customWidth="1"/>
    <col min="12569" max="12800" width="9.140625" style="95"/>
    <col min="12801" max="12801" width="4.42578125" style="95" customWidth="1"/>
    <col min="12802" max="12802" width="11.42578125" style="95" customWidth="1"/>
    <col min="12803" max="12803" width="12.7109375" style="95" customWidth="1"/>
    <col min="12804" max="12804" width="7.5703125" style="95" customWidth="1"/>
    <col min="12805" max="12805" width="7.85546875" style="95" customWidth="1"/>
    <col min="12806" max="12810" width="4.85546875" style="95" customWidth="1"/>
    <col min="12811" max="12811" width="6.42578125" style="95" customWidth="1"/>
    <col min="12812" max="12813" width="4.85546875" style="95" customWidth="1"/>
    <col min="12814" max="12814" width="6.5703125" style="95" customWidth="1"/>
    <col min="12815" max="12816" width="6.42578125" style="95" customWidth="1"/>
    <col min="12817" max="12817" width="6.5703125" style="95" customWidth="1"/>
    <col min="12818" max="12821" width="4.85546875" style="95" customWidth="1"/>
    <col min="12822" max="12824" width="7.42578125" style="95" customWidth="1"/>
    <col min="12825" max="13056" width="9.140625" style="95"/>
    <col min="13057" max="13057" width="4.42578125" style="95" customWidth="1"/>
    <col min="13058" max="13058" width="11.42578125" style="95" customWidth="1"/>
    <col min="13059" max="13059" width="12.7109375" style="95" customWidth="1"/>
    <col min="13060" max="13060" width="7.5703125" style="95" customWidth="1"/>
    <col min="13061" max="13061" width="7.85546875" style="95" customWidth="1"/>
    <col min="13062" max="13066" width="4.85546875" style="95" customWidth="1"/>
    <col min="13067" max="13067" width="6.42578125" style="95" customWidth="1"/>
    <col min="13068" max="13069" width="4.85546875" style="95" customWidth="1"/>
    <col min="13070" max="13070" width="6.5703125" style="95" customWidth="1"/>
    <col min="13071" max="13072" width="6.42578125" style="95" customWidth="1"/>
    <col min="13073" max="13073" width="6.5703125" style="95" customWidth="1"/>
    <col min="13074" max="13077" width="4.85546875" style="95" customWidth="1"/>
    <col min="13078" max="13080" width="7.42578125" style="95" customWidth="1"/>
    <col min="13081" max="13312" width="9.140625" style="95"/>
    <col min="13313" max="13313" width="4.42578125" style="95" customWidth="1"/>
    <col min="13314" max="13314" width="11.42578125" style="95" customWidth="1"/>
    <col min="13315" max="13315" width="12.7109375" style="95" customWidth="1"/>
    <col min="13316" max="13316" width="7.5703125" style="95" customWidth="1"/>
    <col min="13317" max="13317" width="7.85546875" style="95" customWidth="1"/>
    <col min="13318" max="13322" width="4.85546875" style="95" customWidth="1"/>
    <col min="13323" max="13323" width="6.42578125" style="95" customWidth="1"/>
    <col min="13324" max="13325" width="4.85546875" style="95" customWidth="1"/>
    <col min="13326" max="13326" width="6.5703125" style="95" customWidth="1"/>
    <col min="13327" max="13328" width="6.42578125" style="95" customWidth="1"/>
    <col min="13329" max="13329" width="6.5703125" style="95" customWidth="1"/>
    <col min="13330" max="13333" width="4.85546875" style="95" customWidth="1"/>
    <col min="13334" max="13336" width="7.42578125" style="95" customWidth="1"/>
    <col min="13337" max="13568" width="9.140625" style="95"/>
    <col min="13569" max="13569" width="4.42578125" style="95" customWidth="1"/>
    <col min="13570" max="13570" width="11.42578125" style="95" customWidth="1"/>
    <col min="13571" max="13571" width="12.7109375" style="95" customWidth="1"/>
    <col min="13572" max="13572" width="7.5703125" style="95" customWidth="1"/>
    <col min="13573" max="13573" width="7.85546875" style="95" customWidth="1"/>
    <col min="13574" max="13578" width="4.85546875" style="95" customWidth="1"/>
    <col min="13579" max="13579" width="6.42578125" style="95" customWidth="1"/>
    <col min="13580" max="13581" width="4.85546875" style="95" customWidth="1"/>
    <col min="13582" max="13582" width="6.5703125" style="95" customWidth="1"/>
    <col min="13583" max="13584" width="6.42578125" style="95" customWidth="1"/>
    <col min="13585" max="13585" width="6.5703125" style="95" customWidth="1"/>
    <col min="13586" max="13589" width="4.85546875" style="95" customWidth="1"/>
    <col min="13590" max="13592" width="7.42578125" style="95" customWidth="1"/>
    <col min="13593" max="13824" width="9.140625" style="95"/>
    <col min="13825" max="13825" width="4.42578125" style="95" customWidth="1"/>
    <col min="13826" max="13826" width="11.42578125" style="95" customWidth="1"/>
    <col min="13827" max="13827" width="12.7109375" style="95" customWidth="1"/>
    <col min="13828" max="13828" width="7.5703125" style="95" customWidth="1"/>
    <col min="13829" max="13829" width="7.85546875" style="95" customWidth="1"/>
    <col min="13830" max="13834" width="4.85546875" style="95" customWidth="1"/>
    <col min="13835" max="13835" width="6.42578125" style="95" customWidth="1"/>
    <col min="13836" max="13837" width="4.85546875" style="95" customWidth="1"/>
    <col min="13838" max="13838" width="6.5703125" style="95" customWidth="1"/>
    <col min="13839" max="13840" width="6.42578125" style="95" customWidth="1"/>
    <col min="13841" max="13841" width="6.5703125" style="95" customWidth="1"/>
    <col min="13842" max="13845" width="4.85546875" style="95" customWidth="1"/>
    <col min="13846" max="13848" width="7.42578125" style="95" customWidth="1"/>
    <col min="13849" max="14080" width="9.140625" style="95"/>
    <col min="14081" max="14081" width="4.42578125" style="95" customWidth="1"/>
    <col min="14082" max="14082" width="11.42578125" style="95" customWidth="1"/>
    <col min="14083" max="14083" width="12.7109375" style="95" customWidth="1"/>
    <col min="14084" max="14084" width="7.5703125" style="95" customWidth="1"/>
    <col min="14085" max="14085" width="7.85546875" style="95" customWidth="1"/>
    <col min="14086" max="14090" width="4.85546875" style="95" customWidth="1"/>
    <col min="14091" max="14091" width="6.42578125" style="95" customWidth="1"/>
    <col min="14092" max="14093" width="4.85546875" style="95" customWidth="1"/>
    <col min="14094" max="14094" width="6.5703125" style="95" customWidth="1"/>
    <col min="14095" max="14096" width="6.42578125" style="95" customWidth="1"/>
    <col min="14097" max="14097" width="6.5703125" style="95" customWidth="1"/>
    <col min="14098" max="14101" width="4.85546875" style="95" customWidth="1"/>
    <col min="14102" max="14104" width="7.42578125" style="95" customWidth="1"/>
    <col min="14105" max="14336" width="9.140625" style="95"/>
    <col min="14337" max="14337" width="4.42578125" style="95" customWidth="1"/>
    <col min="14338" max="14338" width="11.42578125" style="95" customWidth="1"/>
    <col min="14339" max="14339" width="12.7109375" style="95" customWidth="1"/>
    <col min="14340" max="14340" width="7.5703125" style="95" customWidth="1"/>
    <col min="14341" max="14341" width="7.85546875" style="95" customWidth="1"/>
    <col min="14342" max="14346" width="4.85546875" style="95" customWidth="1"/>
    <col min="14347" max="14347" width="6.42578125" style="95" customWidth="1"/>
    <col min="14348" max="14349" width="4.85546875" style="95" customWidth="1"/>
    <col min="14350" max="14350" width="6.5703125" style="95" customWidth="1"/>
    <col min="14351" max="14352" width="6.42578125" style="95" customWidth="1"/>
    <col min="14353" max="14353" width="6.5703125" style="95" customWidth="1"/>
    <col min="14354" max="14357" width="4.85546875" style="95" customWidth="1"/>
    <col min="14358" max="14360" width="7.42578125" style="95" customWidth="1"/>
    <col min="14361" max="14592" width="9.140625" style="95"/>
    <col min="14593" max="14593" width="4.42578125" style="95" customWidth="1"/>
    <col min="14594" max="14594" width="11.42578125" style="95" customWidth="1"/>
    <col min="14595" max="14595" width="12.7109375" style="95" customWidth="1"/>
    <col min="14596" max="14596" width="7.5703125" style="95" customWidth="1"/>
    <col min="14597" max="14597" width="7.85546875" style="95" customWidth="1"/>
    <col min="14598" max="14602" width="4.85546875" style="95" customWidth="1"/>
    <col min="14603" max="14603" width="6.42578125" style="95" customWidth="1"/>
    <col min="14604" max="14605" width="4.85546875" style="95" customWidth="1"/>
    <col min="14606" max="14606" width="6.5703125" style="95" customWidth="1"/>
    <col min="14607" max="14608" width="6.42578125" style="95" customWidth="1"/>
    <col min="14609" max="14609" width="6.5703125" style="95" customWidth="1"/>
    <col min="14610" max="14613" width="4.85546875" style="95" customWidth="1"/>
    <col min="14614" max="14616" width="7.42578125" style="95" customWidth="1"/>
    <col min="14617" max="14848" width="9.140625" style="95"/>
    <col min="14849" max="14849" width="4.42578125" style="95" customWidth="1"/>
    <col min="14850" max="14850" width="11.42578125" style="95" customWidth="1"/>
    <col min="14851" max="14851" width="12.7109375" style="95" customWidth="1"/>
    <col min="14852" max="14852" width="7.5703125" style="95" customWidth="1"/>
    <col min="14853" max="14853" width="7.85546875" style="95" customWidth="1"/>
    <col min="14854" max="14858" width="4.85546875" style="95" customWidth="1"/>
    <col min="14859" max="14859" width="6.42578125" style="95" customWidth="1"/>
    <col min="14860" max="14861" width="4.85546875" style="95" customWidth="1"/>
    <col min="14862" max="14862" width="6.5703125" style="95" customWidth="1"/>
    <col min="14863" max="14864" width="6.42578125" style="95" customWidth="1"/>
    <col min="14865" max="14865" width="6.5703125" style="95" customWidth="1"/>
    <col min="14866" max="14869" width="4.85546875" style="95" customWidth="1"/>
    <col min="14870" max="14872" width="7.42578125" style="95" customWidth="1"/>
    <col min="14873" max="15104" width="9.140625" style="95"/>
    <col min="15105" max="15105" width="4.42578125" style="95" customWidth="1"/>
    <col min="15106" max="15106" width="11.42578125" style="95" customWidth="1"/>
    <col min="15107" max="15107" width="12.7109375" style="95" customWidth="1"/>
    <col min="15108" max="15108" width="7.5703125" style="95" customWidth="1"/>
    <col min="15109" max="15109" width="7.85546875" style="95" customWidth="1"/>
    <col min="15110" max="15114" width="4.85546875" style="95" customWidth="1"/>
    <col min="15115" max="15115" width="6.42578125" style="95" customWidth="1"/>
    <col min="15116" max="15117" width="4.85546875" style="95" customWidth="1"/>
    <col min="15118" max="15118" width="6.5703125" style="95" customWidth="1"/>
    <col min="15119" max="15120" width="6.42578125" style="95" customWidth="1"/>
    <col min="15121" max="15121" width="6.5703125" style="95" customWidth="1"/>
    <col min="15122" max="15125" width="4.85546875" style="95" customWidth="1"/>
    <col min="15126" max="15128" width="7.42578125" style="95" customWidth="1"/>
    <col min="15129" max="15360" width="9.140625" style="95"/>
    <col min="15361" max="15361" width="4.42578125" style="95" customWidth="1"/>
    <col min="15362" max="15362" width="11.42578125" style="95" customWidth="1"/>
    <col min="15363" max="15363" width="12.7109375" style="95" customWidth="1"/>
    <col min="15364" max="15364" width="7.5703125" style="95" customWidth="1"/>
    <col min="15365" max="15365" width="7.85546875" style="95" customWidth="1"/>
    <col min="15366" max="15370" width="4.85546875" style="95" customWidth="1"/>
    <col min="15371" max="15371" width="6.42578125" style="95" customWidth="1"/>
    <col min="15372" max="15373" width="4.85546875" style="95" customWidth="1"/>
    <col min="15374" max="15374" width="6.5703125" style="95" customWidth="1"/>
    <col min="15375" max="15376" width="6.42578125" style="95" customWidth="1"/>
    <col min="15377" max="15377" width="6.5703125" style="95" customWidth="1"/>
    <col min="15378" max="15381" width="4.85546875" style="95" customWidth="1"/>
    <col min="15382" max="15384" width="7.42578125" style="95" customWidth="1"/>
    <col min="15385" max="15616" width="9.140625" style="95"/>
    <col min="15617" max="15617" width="4.42578125" style="95" customWidth="1"/>
    <col min="15618" max="15618" width="11.42578125" style="95" customWidth="1"/>
    <col min="15619" max="15619" width="12.7109375" style="95" customWidth="1"/>
    <col min="15620" max="15620" width="7.5703125" style="95" customWidth="1"/>
    <col min="15621" max="15621" width="7.85546875" style="95" customWidth="1"/>
    <col min="15622" max="15626" width="4.85546875" style="95" customWidth="1"/>
    <col min="15627" max="15627" width="6.42578125" style="95" customWidth="1"/>
    <col min="15628" max="15629" width="4.85546875" style="95" customWidth="1"/>
    <col min="15630" max="15630" width="6.5703125" style="95" customWidth="1"/>
    <col min="15631" max="15632" width="6.42578125" style="95" customWidth="1"/>
    <col min="15633" max="15633" width="6.5703125" style="95" customWidth="1"/>
    <col min="15634" max="15637" width="4.85546875" style="95" customWidth="1"/>
    <col min="15638" max="15640" width="7.42578125" style="95" customWidth="1"/>
    <col min="15641" max="15872" width="9.140625" style="95"/>
    <col min="15873" max="15873" width="4.42578125" style="95" customWidth="1"/>
    <col min="15874" max="15874" width="11.42578125" style="95" customWidth="1"/>
    <col min="15875" max="15875" width="12.7109375" style="95" customWidth="1"/>
    <col min="15876" max="15876" width="7.5703125" style="95" customWidth="1"/>
    <col min="15877" max="15877" width="7.85546875" style="95" customWidth="1"/>
    <col min="15878" max="15882" width="4.85546875" style="95" customWidth="1"/>
    <col min="15883" max="15883" width="6.42578125" style="95" customWidth="1"/>
    <col min="15884" max="15885" width="4.85546875" style="95" customWidth="1"/>
    <col min="15886" max="15886" width="6.5703125" style="95" customWidth="1"/>
    <col min="15887" max="15888" width="6.42578125" style="95" customWidth="1"/>
    <col min="15889" max="15889" width="6.5703125" style="95" customWidth="1"/>
    <col min="15890" max="15893" width="4.85546875" style="95" customWidth="1"/>
    <col min="15894" max="15896" width="7.42578125" style="95" customWidth="1"/>
    <col min="15897" max="16128" width="9.140625" style="95"/>
    <col min="16129" max="16129" width="4.42578125" style="95" customWidth="1"/>
    <col min="16130" max="16130" width="11.42578125" style="95" customWidth="1"/>
    <col min="16131" max="16131" width="12.7109375" style="95" customWidth="1"/>
    <col min="16132" max="16132" width="7.5703125" style="95" customWidth="1"/>
    <col min="16133" max="16133" width="7.85546875" style="95" customWidth="1"/>
    <col min="16134" max="16138" width="4.85546875" style="95" customWidth="1"/>
    <col min="16139" max="16139" width="6.42578125" style="95" customWidth="1"/>
    <col min="16140" max="16141" width="4.85546875" style="95" customWidth="1"/>
    <col min="16142" max="16142" width="6.5703125" style="95" customWidth="1"/>
    <col min="16143" max="16144" width="6.42578125" style="95" customWidth="1"/>
    <col min="16145" max="16145" width="6.5703125" style="95" customWidth="1"/>
    <col min="16146" max="16149" width="4.85546875" style="95" customWidth="1"/>
    <col min="16150" max="16152" width="7.42578125" style="95" customWidth="1"/>
    <col min="16153" max="16384" width="9.140625" style="95"/>
  </cols>
  <sheetData>
    <row r="1" spans="1:24" ht="46.5" customHeight="1" x14ac:dyDescent="0.25">
      <c r="A1" s="533" t="s">
        <v>710</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96"/>
      <c r="B2" s="96"/>
      <c r="C2" s="96"/>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642" t="s">
        <v>0</v>
      </c>
      <c r="B5" s="642" t="s">
        <v>1</v>
      </c>
      <c r="C5" s="615" t="s">
        <v>534</v>
      </c>
      <c r="D5" s="645" t="s">
        <v>535</v>
      </c>
      <c r="E5" s="648" t="s">
        <v>536</v>
      </c>
      <c r="F5" s="649"/>
      <c r="G5" s="649"/>
      <c r="H5" s="649"/>
      <c r="I5" s="649"/>
      <c r="J5" s="649"/>
      <c r="K5" s="649"/>
      <c r="L5" s="649"/>
      <c r="M5" s="649"/>
      <c r="N5" s="649"/>
      <c r="O5" s="649"/>
      <c r="P5" s="649"/>
      <c r="Q5" s="649"/>
      <c r="R5" s="649"/>
      <c r="S5" s="649"/>
      <c r="T5" s="649"/>
      <c r="U5" s="649"/>
      <c r="V5" s="650"/>
      <c r="W5" s="651" t="s">
        <v>3</v>
      </c>
      <c r="X5" s="654" t="s">
        <v>4</v>
      </c>
    </row>
    <row r="6" spans="1:24" s="97" customFormat="1" ht="36.75" customHeight="1" x14ac:dyDescent="0.25">
      <c r="A6" s="643"/>
      <c r="B6" s="643"/>
      <c r="C6" s="616"/>
      <c r="D6" s="646"/>
      <c r="E6" s="658" t="s">
        <v>711</v>
      </c>
      <c r="F6" s="658"/>
      <c r="G6" s="658"/>
      <c r="H6" s="658"/>
      <c r="I6" s="658"/>
      <c r="J6" s="658"/>
      <c r="K6" s="658"/>
      <c r="L6" s="658"/>
      <c r="M6" s="658"/>
      <c r="N6" s="658"/>
      <c r="O6" s="648" t="s">
        <v>712</v>
      </c>
      <c r="P6" s="649"/>
      <c r="Q6" s="649"/>
      <c r="R6" s="649"/>
      <c r="S6" s="649"/>
      <c r="T6" s="649"/>
      <c r="U6" s="649"/>
      <c r="V6" s="657" t="s">
        <v>713</v>
      </c>
      <c r="W6" s="652"/>
      <c r="X6" s="655"/>
    </row>
    <row r="7" spans="1:24" s="97" customFormat="1" ht="74.25" customHeight="1" x14ac:dyDescent="0.25">
      <c r="A7" s="644"/>
      <c r="B7" s="644"/>
      <c r="C7" s="617"/>
      <c r="D7" s="647"/>
      <c r="E7" s="303" t="s">
        <v>155</v>
      </c>
      <c r="F7" s="303" t="s">
        <v>156</v>
      </c>
      <c r="G7" s="303" t="s">
        <v>65</v>
      </c>
      <c r="H7" s="303" t="s">
        <v>66</v>
      </c>
      <c r="I7" s="303" t="s">
        <v>67</v>
      </c>
      <c r="J7" s="303" t="s">
        <v>68</v>
      </c>
      <c r="K7" s="303" t="s">
        <v>69</v>
      </c>
      <c r="L7" s="303" t="s">
        <v>70</v>
      </c>
      <c r="M7" s="303" t="s">
        <v>71</v>
      </c>
      <c r="N7" s="303" t="s">
        <v>72</v>
      </c>
      <c r="O7" s="303" t="s">
        <v>297</v>
      </c>
      <c r="P7" s="303" t="s">
        <v>298</v>
      </c>
      <c r="Q7" s="303" t="s">
        <v>299</v>
      </c>
      <c r="R7" s="303" t="s">
        <v>389</v>
      </c>
      <c r="S7" s="303" t="s">
        <v>390</v>
      </c>
      <c r="T7" s="303" t="s">
        <v>391</v>
      </c>
      <c r="U7" s="303" t="s">
        <v>576</v>
      </c>
      <c r="V7" s="657"/>
      <c r="W7" s="653"/>
      <c r="X7" s="656"/>
    </row>
    <row r="8" spans="1:24" s="106" customFormat="1" ht="30.75" customHeight="1" x14ac:dyDescent="0.25">
      <c r="A8" s="304" t="s">
        <v>16</v>
      </c>
      <c r="B8" s="305" t="s">
        <v>90</v>
      </c>
      <c r="C8" s="306" t="s">
        <v>492</v>
      </c>
      <c r="D8" s="307">
        <v>0.9</v>
      </c>
      <c r="E8" s="308">
        <v>0.01</v>
      </c>
      <c r="F8" s="308"/>
      <c r="G8" s="308"/>
      <c r="H8" s="308"/>
      <c r="I8" s="308"/>
      <c r="J8" s="308"/>
      <c r="K8" s="308">
        <v>0.01</v>
      </c>
      <c r="L8" s="308"/>
      <c r="M8" s="308"/>
      <c r="N8" s="308">
        <v>0.01</v>
      </c>
      <c r="O8" s="308"/>
      <c r="P8" s="308">
        <v>0.01</v>
      </c>
      <c r="Q8" s="308">
        <v>0.02</v>
      </c>
      <c r="R8" s="308"/>
      <c r="S8" s="308"/>
      <c r="T8" s="308"/>
      <c r="U8" s="308"/>
      <c r="V8" s="309">
        <f t="shared" ref="V8:V14" si="0">IF(SUM(E8:N8)&gt;5%,5%,SUM(E8:N8))+IF(SUM(O8:U8)&gt;5%,5%,SUM(O8:U8))</f>
        <v>0.06</v>
      </c>
      <c r="W8" s="310">
        <f t="shared" ref="W8:W14" si="1">D8+V8</f>
        <v>0.96</v>
      </c>
      <c r="X8" s="311">
        <f>IF(95%&lt;=W8,60,IF(AND(90%&lt;=W8,W8&lt;95%),50,IF(AND(80%&lt;=W8,W8&lt;90%),40,IF(AND(75%&lt;=W8,W8&lt;80%),30,IF(AND(70%&lt;=W8,W8&lt;75%),20,IF(W8&lt;70%,0,""))))))</f>
        <v>60</v>
      </c>
    </row>
    <row r="9" spans="1:24" s="106" customFormat="1" ht="30.75" customHeight="1" x14ac:dyDescent="0.25">
      <c r="A9" s="304" t="s">
        <v>17</v>
      </c>
      <c r="B9" s="305" t="s">
        <v>91</v>
      </c>
      <c r="C9" s="306" t="s">
        <v>493</v>
      </c>
      <c r="D9" s="307">
        <v>0.9</v>
      </c>
      <c r="E9" s="308">
        <v>0.01</v>
      </c>
      <c r="F9" s="308"/>
      <c r="G9" s="308"/>
      <c r="H9" s="308"/>
      <c r="I9" s="308"/>
      <c r="J9" s="308"/>
      <c r="K9" s="308">
        <v>0.01</v>
      </c>
      <c r="L9" s="308"/>
      <c r="M9" s="308"/>
      <c r="N9" s="308"/>
      <c r="O9" s="308">
        <v>0.01</v>
      </c>
      <c r="P9" s="308">
        <v>0.01</v>
      </c>
      <c r="Q9" s="308">
        <v>0.01</v>
      </c>
      <c r="R9" s="308"/>
      <c r="S9" s="308"/>
      <c r="T9" s="308"/>
      <c r="U9" s="308"/>
      <c r="V9" s="309">
        <f t="shared" si="0"/>
        <v>0.05</v>
      </c>
      <c r="W9" s="310">
        <f t="shared" si="1"/>
        <v>0.95000000000000007</v>
      </c>
      <c r="X9" s="311">
        <f t="shared" ref="X9:X14" si="2">IF(95%&lt;=W9,60,IF(AND(90%&lt;=W9,W9&lt;95%),50,IF(AND(80%&lt;=W9,W9&lt;90%),40,IF(AND(75%&lt;=W9,W9&lt;80%),30,IF(AND(70%&lt;=W9,W9&lt;75%),20,IF(W9&lt;70%,0,""))))))</f>
        <v>60</v>
      </c>
    </row>
    <row r="10" spans="1:24" s="106" customFormat="1" ht="30.75" customHeight="1" x14ac:dyDescent="0.25">
      <c r="A10" s="304" t="s">
        <v>18</v>
      </c>
      <c r="B10" s="305" t="s">
        <v>714</v>
      </c>
      <c r="C10" s="306" t="s">
        <v>494</v>
      </c>
      <c r="D10" s="307">
        <v>0.9</v>
      </c>
      <c r="E10" s="308">
        <v>0.01</v>
      </c>
      <c r="F10" s="308"/>
      <c r="G10" s="308"/>
      <c r="H10" s="308"/>
      <c r="I10" s="308"/>
      <c r="J10" s="308"/>
      <c r="K10" s="308">
        <v>0.01</v>
      </c>
      <c r="L10" s="308"/>
      <c r="M10" s="308"/>
      <c r="N10" s="308"/>
      <c r="O10" s="308"/>
      <c r="P10" s="308"/>
      <c r="Q10" s="308">
        <v>0.01</v>
      </c>
      <c r="R10" s="308"/>
      <c r="S10" s="308"/>
      <c r="T10" s="308"/>
      <c r="U10" s="308"/>
      <c r="V10" s="309">
        <f t="shared" si="0"/>
        <v>0.03</v>
      </c>
      <c r="W10" s="310">
        <f t="shared" si="1"/>
        <v>0.93</v>
      </c>
      <c r="X10" s="311">
        <f t="shared" si="2"/>
        <v>50</v>
      </c>
    </row>
    <row r="11" spans="1:24" s="106" customFormat="1" ht="30.75" customHeight="1" x14ac:dyDescent="0.25">
      <c r="A11" s="304" t="s">
        <v>19</v>
      </c>
      <c r="B11" s="305" t="s">
        <v>554</v>
      </c>
      <c r="C11" s="312">
        <v>40800000380</v>
      </c>
      <c r="D11" s="307">
        <v>0.9</v>
      </c>
      <c r="E11" s="308"/>
      <c r="F11" s="308"/>
      <c r="G11" s="308"/>
      <c r="H11" s="308"/>
      <c r="I11" s="308"/>
      <c r="J11" s="308"/>
      <c r="K11" s="308">
        <v>0.01</v>
      </c>
      <c r="L11" s="308"/>
      <c r="M11" s="308"/>
      <c r="N11" s="308"/>
      <c r="O11" s="308"/>
      <c r="P11" s="308"/>
      <c r="Q11" s="308"/>
      <c r="R11" s="308"/>
      <c r="S11" s="308"/>
      <c r="T11" s="308"/>
      <c r="U11" s="308"/>
      <c r="V11" s="309">
        <f t="shared" si="0"/>
        <v>0.01</v>
      </c>
      <c r="W11" s="310">
        <f t="shared" si="1"/>
        <v>0.91</v>
      </c>
      <c r="X11" s="311">
        <f t="shared" si="2"/>
        <v>50</v>
      </c>
    </row>
    <row r="12" spans="1:24" s="106" customFormat="1" ht="30.75" customHeight="1" x14ac:dyDescent="0.25">
      <c r="A12" s="304" t="s">
        <v>20</v>
      </c>
      <c r="B12" s="305" t="s">
        <v>93</v>
      </c>
      <c r="C12" s="313" t="s">
        <v>495</v>
      </c>
      <c r="D12" s="307">
        <v>0.9</v>
      </c>
      <c r="E12" s="308">
        <v>0.01</v>
      </c>
      <c r="F12" s="308"/>
      <c r="G12" s="308"/>
      <c r="H12" s="308"/>
      <c r="I12" s="308"/>
      <c r="J12" s="308"/>
      <c r="K12" s="308">
        <v>0.01</v>
      </c>
      <c r="L12" s="308"/>
      <c r="M12" s="308"/>
      <c r="N12" s="308"/>
      <c r="O12" s="308"/>
      <c r="P12" s="308"/>
      <c r="Q12" s="308"/>
      <c r="R12" s="308"/>
      <c r="S12" s="308"/>
      <c r="T12" s="308"/>
      <c r="U12" s="308"/>
      <c r="V12" s="309">
        <f t="shared" si="0"/>
        <v>0.02</v>
      </c>
      <c r="W12" s="310">
        <f t="shared" si="1"/>
        <v>0.92</v>
      </c>
      <c r="X12" s="311">
        <f t="shared" si="2"/>
        <v>50</v>
      </c>
    </row>
    <row r="13" spans="1:24" s="106" customFormat="1" ht="30.75" customHeight="1" x14ac:dyDescent="0.25">
      <c r="A13" s="304" t="s">
        <v>21</v>
      </c>
      <c r="B13" s="305" t="s">
        <v>94</v>
      </c>
      <c r="C13" s="313" t="s">
        <v>496</v>
      </c>
      <c r="D13" s="307">
        <v>0.9</v>
      </c>
      <c r="E13" s="308">
        <v>0.01</v>
      </c>
      <c r="F13" s="308"/>
      <c r="G13" s="308"/>
      <c r="H13" s="308"/>
      <c r="I13" s="308"/>
      <c r="J13" s="308"/>
      <c r="K13" s="308">
        <v>0.01</v>
      </c>
      <c r="L13" s="308"/>
      <c r="M13" s="308"/>
      <c r="N13" s="308"/>
      <c r="O13" s="308"/>
      <c r="P13" s="308"/>
      <c r="Q13" s="308"/>
      <c r="R13" s="308"/>
      <c r="S13" s="308"/>
      <c r="T13" s="308"/>
      <c r="U13" s="308"/>
      <c r="V13" s="309">
        <f t="shared" si="0"/>
        <v>0.02</v>
      </c>
      <c r="W13" s="310">
        <f t="shared" si="1"/>
        <v>0.92</v>
      </c>
      <c r="X13" s="311">
        <f t="shared" si="2"/>
        <v>50</v>
      </c>
    </row>
    <row r="14" spans="1:24" s="106" customFormat="1" ht="30.75" customHeight="1" x14ac:dyDescent="0.25">
      <c r="A14" s="304" t="s">
        <v>22</v>
      </c>
      <c r="B14" s="305" t="s">
        <v>715</v>
      </c>
      <c r="C14" s="313" t="s">
        <v>497</v>
      </c>
      <c r="D14" s="307">
        <v>0.9</v>
      </c>
      <c r="E14" s="308"/>
      <c r="F14" s="308"/>
      <c r="G14" s="308"/>
      <c r="H14" s="308"/>
      <c r="I14" s="308"/>
      <c r="J14" s="308"/>
      <c r="K14" s="308">
        <v>0.01</v>
      </c>
      <c r="L14" s="308"/>
      <c r="M14" s="308"/>
      <c r="N14" s="308"/>
      <c r="O14" s="308"/>
      <c r="P14" s="308"/>
      <c r="Q14" s="308"/>
      <c r="R14" s="308"/>
      <c r="S14" s="308"/>
      <c r="T14" s="308"/>
      <c r="U14" s="308"/>
      <c r="V14" s="309">
        <f t="shared" si="0"/>
        <v>0.01</v>
      </c>
      <c r="W14" s="310">
        <f t="shared" si="1"/>
        <v>0.91</v>
      </c>
      <c r="X14" s="311">
        <f t="shared" si="2"/>
        <v>50</v>
      </c>
    </row>
    <row r="15" spans="1:24" ht="39.75" customHeight="1" x14ac:dyDescent="0.25">
      <c r="A15" s="552" t="s">
        <v>541</v>
      </c>
      <c r="B15" s="552"/>
      <c r="C15" s="552"/>
      <c r="D15" s="552"/>
      <c r="E15" s="552"/>
      <c r="F15" s="552"/>
      <c r="G15" s="552"/>
      <c r="H15" s="552"/>
      <c r="I15" s="552"/>
      <c r="J15" s="552"/>
      <c r="K15" s="552"/>
      <c r="L15" s="552"/>
      <c r="M15" s="552"/>
      <c r="N15" s="552"/>
      <c r="O15" s="552"/>
      <c r="P15" s="552"/>
      <c r="Q15" s="552"/>
      <c r="R15" s="552"/>
      <c r="S15" s="552"/>
      <c r="T15" s="552"/>
      <c r="U15" s="552"/>
      <c r="V15" s="552"/>
      <c r="W15" s="552"/>
      <c r="X15" s="552"/>
    </row>
    <row r="16" spans="1:24" ht="39.75" customHeight="1" x14ac:dyDescent="0.25">
      <c r="A16" s="314"/>
      <c r="B16" s="314"/>
      <c r="C16" s="314"/>
      <c r="D16" s="314"/>
      <c r="E16" s="314"/>
      <c r="F16" s="314"/>
      <c r="G16" s="314"/>
      <c r="H16" s="314"/>
      <c r="I16" s="314"/>
      <c r="J16" s="314"/>
      <c r="K16" s="314"/>
      <c r="L16" s="314"/>
      <c r="M16" s="314"/>
      <c r="N16" s="314"/>
      <c r="O16" s="314"/>
      <c r="P16" s="314"/>
      <c r="Q16" s="314"/>
      <c r="R16" s="314"/>
      <c r="S16" s="314"/>
      <c r="T16" s="314"/>
      <c r="U16" s="314"/>
      <c r="V16" s="314"/>
      <c r="W16" s="314"/>
      <c r="X16" s="314"/>
    </row>
    <row r="17" spans="1:24" ht="4.5" customHeight="1" x14ac:dyDescent="0.25"/>
    <row r="18" spans="1:24" ht="18.75" x14ac:dyDescent="0.3">
      <c r="A18" s="553" t="s">
        <v>5</v>
      </c>
      <c r="B18" s="553"/>
      <c r="C18" s="553"/>
      <c r="D18" s="553"/>
      <c r="E18" s="553"/>
      <c r="F18" s="553"/>
      <c r="G18" s="553"/>
      <c r="H18" s="553"/>
      <c r="I18" s="553"/>
      <c r="J18" s="553"/>
      <c r="K18" s="553"/>
      <c r="L18" s="553"/>
      <c r="M18" s="553"/>
      <c r="N18" s="553"/>
      <c r="O18" s="553"/>
      <c r="P18" s="553"/>
      <c r="Q18" s="553"/>
      <c r="R18" s="553"/>
      <c r="S18" s="553"/>
      <c r="T18" s="553"/>
      <c r="U18" s="553"/>
      <c r="V18" s="553"/>
      <c r="W18" s="553"/>
      <c r="X18" s="553"/>
    </row>
    <row r="20" spans="1:24" ht="138" customHeight="1" x14ac:dyDescent="0.25">
      <c r="A20" s="315" t="s">
        <v>6</v>
      </c>
      <c r="B20" s="641" t="s">
        <v>7</v>
      </c>
      <c r="C20" s="641"/>
      <c r="D20" s="641"/>
      <c r="E20" s="641"/>
      <c r="F20" s="202"/>
      <c r="G20" s="202"/>
      <c r="H20" s="202"/>
      <c r="I20" s="202"/>
      <c r="J20" s="202"/>
      <c r="K20" s="637" t="s">
        <v>8</v>
      </c>
      <c r="L20" s="638"/>
      <c r="M20" s="639" t="s">
        <v>9</v>
      </c>
      <c r="N20" s="639"/>
      <c r="O20" s="316" t="s">
        <v>10</v>
      </c>
      <c r="P20" s="317" t="s">
        <v>11</v>
      </c>
      <c r="Q20" s="318" t="s">
        <v>219</v>
      </c>
      <c r="R20" s="637" t="s">
        <v>12</v>
      </c>
      <c r="S20" s="640"/>
      <c r="T20" s="640"/>
      <c r="U20" s="640"/>
      <c r="V20" s="640"/>
      <c r="W20" s="640"/>
      <c r="X20" s="638"/>
    </row>
    <row r="21" spans="1:24" ht="36.75" customHeight="1" x14ac:dyDescent="0.25">
      <c r="A21" s="319">
        <v>1</v>
      </c>
      <c r="B21" s="632" t="s">
        <v>716</v>
      </c>
      <c r="C21" s="632"/>
      <c r="D21" s="632"/>
      <c r="E21" s="632"/>
      <c r="F21" s="181"/>
      <c r="G21" s="181"/>
      <c r="H21" s="181"/>
      <c r="I21" s="181"/>
      <c r="J21" s="181"/>
      <c r="K21" s="526">
        <v>43474</v>
      </c>
      <c r="L21" s="528"/>
      <c r="M21" s="526" t="s">
        <v>717</v>
      </c>
      <c r="N21" s="528"/>
      <c r="O21" s="209">
        <v>5</v>
      </c>
      <c r="P21" s="206">
        <v>0</v>
      </c>
      <c r="Q21" s="320">
        <v>0.01</v>
      </c>
      <c r="R21" s="529" t="s">
        <v>718</v>
      </c>
      <c r="S21" s="530"/>
      <c r="T21" s="530"/>
      <c r="U21" s="530"/>
      <c r="V21" s="530"/>
      <c r="W21" s="530"/>
      <c r="X21" s="531"/>
    </row>
    <row r="22" spans="1:24" ht="32.25" hidden="1" customHeight="1" x14ac:dyDescent="0.25">
      <c r="A22" s="319">
        <v>2</v>
      </c>
      <c r="B22" s="632" t="s">
        <v>719</v>
      </c>
      <c r="C22" s="632"/>
      <c r="D22" s="632"/>
      <c r="E22" s="632"/>
      <c r="F22" s="181"/>
      <c r="G22" s="181"/>
      <c r="H22" s="181"/>
      <c r="I22" s="181"/>
      <c r="J22" s="181"/>
      <c r="K22" s="526"/>
      <c r="L22" s="528"/>
      <c r="M22" s="526"/>
      <c r="N22" s="528"/>
      <c r="O22" s="209">
        <v>0</v>
      </c>
      <c r="P22" s="206">
        <v>0</v>
      </c>
      <c r="Q22" s="320">
        <v>0.01</v>
      </c>
      <c r="R22" s="529"/>
      <c r="S22" s="530"/>
      <c r="T22" s="530"/>
      <c r="U22" s="530"/>
      <c r="V22" s="530"/>
      <c r="W22" s="530"/>
      <c r="X22" s="531"/>
    </row>
    <row r="23" spans="1:24" ht="40.5" hidden="1" customHeight="1" x14ac:dyDescent="0.25">
      <c r="A23" s="319">
        <v>3</v>
      </c>
      <c r="B23" s="632" t="s">
        <v>720</v>
      </c>
      <c r="C23" s="632"/>
      <c r="D23" s="632"/>
      <c r="E23" s="632"/>
      <c r="F23" s="181"/>
      <c r="G23" s="181"/>
      <c r="H23" s="181"/>
      <c r="I23" s="181"/>
      <c r="J23" s="181"/>
      <c r="K23" s="526"/>
      <c r="L23" s="528"/>
      <c r="M23" s="526"/>
      <c r="N23" s="528"/>
      <c r="O23" s="209">
        <v>0</v>
      </c>
      <c r="P23" s="206">
        <v>0</v>
      </c>
      <c r="Q23" s="321">
        <v>0.02</v>
      </c>
      <c r="R23" s="554"/>
      <c r="S23" s="555"/>
      <c r="T23" s="555"/>
      <c r="U23" s="555"/>
      <c r="V23" s="555"/>
      <c r="W23" s="555"/>
      <c r="X23" s="556"/>
    </row>
    <row r="24" spans="1:24" ht="15.75" hidden="1" customHeight="1" x14ac:dyDescent="0.25">
      <c r="A24" s="319">
        <v>4</v>
      </c>
      <c r="B24" s="633" t="s">
        <v>625</v>
      </c>
      <c r="C24" s="633"/>
      <c r="D24" s="632"/>
      <c r="E24" s="632"/>
      <c r="F24" s="181"/>
      <c r="G24" s="181"/>
      <c r="H24" s="181"/>
      <c r="I24" s="181"/>
      <c r="J24" s="181"/>
      <c r="K24" s="526"/>
      <c r="L24" s="528"/>
      <c r="M24" s="526"/>
      <c r="N24" s="528"/>
      <c r="O24" s="209"/>
      <c r="P24" s="206"/>
      <c r="Q24" s="318"/>
      <c r="R24" s="554"/>
      <c r="S24" s="555"/>
      <c r="T24" s="555"/>
      <c r="U24" s="555"/>
      <c r="V24" s="555"/>
      <c r="W24" s="555"/>
      <c r="X24" s="556"/>
    </row>
    <row r="25" spans="1:24" ht="21.75" hidden="1" customHeight="1" x14ac:dyDescent="0.25">
      <c r="A25" s="319">
        <v>5</v>
      </c>
      <c r="B25" s="634" t="s">
        <v>626</v>
      </c>
      <c r="C25" s="635"/>
      <c r="D25" s="635"/>
      <c r="E25" s="636"/>
      <c r="F25" s="181"/>
      <c r="G25" s="181"/>
      <c r="H25" s="181"/>
      <c r="I25" s="181"/>
      <c r="J25" s="181"/>
      <c r="K25" s="203"/>
      <c r="L25" s="204"/>
      <c r="M25" s="203"/>
      <c r="N25" s="204"/>
      <c r="O25" s="209">
        <v>0</v>
      </c>
      <c r="P25" s="206">
        <v>0</v>
      </c>
      <c r="Q25" s="321">
        <v>0.01</v>
      </c>
      <c r="R25" s="554"/>
      <c r="S25" s="555"/>
      <c r="T25" s="555"/>
      <c r="U25" s="555"/>
      <c r="V25" s="555"/>
      <c r="W25" s="555"/>
      <c r="X25" s="556"/>
    </row>
    <row r="26" spans="1:24" ht="21" hidden="1" customHeight="1" x14ac:dyDescent="0.25">
      <c r="A26" s="319">
        <v>6</v>
      </c>
      <c r="B26" s="634" t="s">
        <v>627</v>
      </c>
      <c r="C26" s="635"/>
      <c r="D26" s="635"/>
      <c r="E26" s="636"/>
      <c r="F26" s="181"/>
      <c r="G26" s="181"/>
      <c r="H26" s="181"/>
      <c r="I26" s="181"/>
      <c r="J26" s="181"/>
      <c r="K26" s="203"/>
      <c r="L26" s="204"/>
      <c r="M26" s="203"/>
      <c r="N26" s="204"/>
      <c r="O26" s="209">
        <v>0</v>
      </c>
      <c r="P26" s="206">
        <v>0</v>
      </c>
      <c r="Q26" s="322" t="s">
        <v>721</v>
      </c>
      <c r="R26" s="554"/>
      <c r="S26" s="555"/>
      <c r="T26" s="555"/>
      <c r="U26" s="555"/>
      <c r="V26" s="555"/>
      <c r="W26" s="555"/>
      <c r="X26" s="556"/>
    </row>
    <row r="27" spans="1:24" ht="23.25" hidden="1" customHeight="1" x14ac:dyDescent="0.25">
      <c r="A27" s="319">
        <v>7</v>
      </c>
      <c r="B27" s="634" t="s">
        <v>629</v>
      </c>
      <c r="C27" s="635"/>
      <c r="D27" s="635"/>
      <c r="E27" s="636"/>
      <c r="F27" s="181"/>
      <c r="G27" s="181"/>
      <c r="H27" s="181"/>
      <c r="I27" s="181"/>
      <c r="J27" s="181"/>
      <c r="K27" s="203"/>
      <c r="L27" s="204"/>
      <c r="M27" s="203"/>
      <c r="N27" s="204"/>
      <c r="O27" s="209">
        <v>0</v>
      </c>
      <c r="P27" s="206">
        <v>0</v>
      </c>
      <c r="Q27" s="323">
        <v>2.5000000000000001E-2</v>
      </c>
      <c r="R27" s="554"/>
      <c r="S27" s="555"/>
      <c r="T27" s="555"/>
      <c r="U27" s="555"/>
      <c r="V27" s="555"/>
      <c r="W27" s="555"/>
      <c r="X27" s="556"/>
    </row>
    <row r="28" spans="1:24" ht="28.5" hidden="1" customHeight="1" x14ac:dyDescent="0.25">
      <c r="A28" s="319">
        <v>8</v>
      </c>
      <c r="B28" s="634" t="s">
        <v>630</v>
      </c>
      <c r="C28" s="635"/>
      <c r="D28" s="635"/>
      <c r="E28" s="636"/>
      <c r="F28" s="181"/>
      <c r="G28" s="181"/>
      <c r="H28" s="181"/>
      <c r="I28" s="181"/>
      <c r="J28" s="181"/>
      <c r="K28" s="203"/>
      <c r="L28" s="204"/>
      <c r="M28" s="203"/>
      <c r="N28" s="204"/>
      <c r="O28" s="209">
        <v>0</v>
      </c>
      <c r="P28" s="206">
        <v>0</v>
      </c>
      <c r="Q28" s="323">
        <v>3.5000000000000003E-2</v>
      </c>
      <c r="R28" s="554"/>
      <c r="S28" s="555"/>
      <c r="T28" s="555"/>
      <c r="U28" s="555"/>
      <c r="V28" s="555"/>
      <c r="W28" s="555"/>
      <c r="X28" s="556"/>
    </row>
    <row r="29" spans="1:24" ht="24" hidden="1" customHeight="1" x14ac:dyDescent="0.25">
      <c r="A29" s="319">
        <v>9</v>
      </c>
      <c r="B29" s="634" t="s">
        <v>631</v>
      </c>
      <c r="C29" s="635"/>
      <c r="D29" s="635"/>
      <c r="E29" s="636"/>
      <c r="F29" s="181"/>
      <c r="G29" s="181"/>
      <c r="H29" s="181"/>
      <c r="I29" s="181"/>
      <c r="J29" s="181"/>
      <c r="K29" s="203"/>
      <c r="L29" s="204"/>
      <c r="M29" s="203"/>
      <c r="N29" s="204"/>
      <c r="O29" s="209">
        <v>0</v>
      </c>
      <c r="P29" s="206">
        <v>0</v>
      </c>
      <c r="Q29" s="320">
        <v>0.05</v>
      </c>
      <c r="R29" s="554"/>
      <c r="S29" s="555"/>
      <c r="T29" s="555"/>
      <c r="U29" s="555"/>
      <c r="V29" s="555"/>
      <c r="W29" s="555"/>
      <c r="X29" s="556"/>
    </row>
    <row r="30" spans="1:24" ht="54" hidden="1" customHeight="1" x14ac:dyDescent="0.25">
      <c r="A30" s="319">
        <v>10</v>
      </c>
      <c r="B30" s="632" t="s">
        <v>722</v>
      </c>
      <c r="C30" s="632"/>
      <c r="D30" s="632"/>
      <c r="E30" s="632"/>
      <c r="F30" s="181"/>
      <c r="G30" s="181"/>
      <c r="H30" s="181"/>
      <c r="I30" s="181"/>
      <c r="J30" s="181"/>
      <c r="K30" s="526"/>
      <c r="L30" s="528"/>
      <c r="M30" s="526"/>
      <c r="N30" s="528"/>
      <c r="O30" s="110">
        <v>0</v>
      </c>
      <c r="P30" s="300">
        <v>0</v>
      </c>
      <c r="Q30" s="324">
        <v>0.02</v>
      </c>
      <c r="R30" s="554"/>
      <c r="S30" s="555"/>
      <c r="T30" s="555"/>
      <c r="U30" s="555"/>
      <c r="V30" s="555"/>
      <c r="W30" s="555"/>
      <c r="X30" s="556"/>
    </row>
    <row r="31" spans="1:24" ht="30.75" hidden="1" customHeight="1" x14ac:dyDescent="0.25">
      <c r="A31" s="319">
        <v>11</v>
      </c>
      <c r="B31" s="632" t="s">
        <v>723</v>
      </c>
      <c r="C31" s="632"/>
      <c r="D31" s="632"/>
      <c r="E31" s="632"/>
      <c r="F31" s="181"/>
      <c r="G31" s="181"/>
      <c r="H31" s="181"/>
      <c r="I31" s="181"/>
      <c r="J31" s="181"/>
      <c r="K31" s="526"/>
      <c r="L31" s="528"/>
      <c r="M31" s="526"/>
      <c r="N31" s="528"/>
      <c r="O31" s="110">
        <v>0</v>
      </c>
      <c r="P31" s="300">
        <v>0</v>
      </c>
      <c r="Q31" s="321">
        <v>0.02</v>
      </c>
      <c r="R31" s="554"/>
      <c r="S31" s="555"/>
      <c r="T31" s="555"/>
      <c r="U31" s="555"/>
      <c r="V31" s="555"/>
      <c r="W31" s="555"/>
      <c r="X31" s="556"/>
    </row>
    <row r="32" spans="1:24" ht="86.25" customHeight="1" x14ac:dyDescent="0.25">
      <c r="A32" s="319">
        <v>12</v>
      </c>
      <c r="B32" s="632" t="s">
        <v>724</v>
      </c>
      <c r="C32" s="632"/>
      <c r="D32" s="632"/>
      <c r="E32" s="632"/>
      <c r="F32" s="181"/>
      <c r="G32" s="181"/>
      <c r="H32" s="181"/>
      <c r="I32" s="181"/>
      <c r="J32" s="181"/>
      <c r="K32" s="526" t="s">
        <v>725</v>
      </c>
      <c r="L32" s="528"/>
      <c r="M32" s="526">
        <v>43596</v>
      </c>
      <c r="N32" s="528"/>
      <c r="O32" s="110">
        <v>7</v>
      </c>
      <c r="P32" s="300">
        <v>0</v>
      </c>
      <c r="Q32" s="321">
        <v>0.02</v>
      </c>
      <c r="R32" s="529" t="s">
        <v>726</v>
      </c>
      <c r="S32" s="555"/>
      <c r="T32" s="555"/>
      <c r="U32" s="555"/>
      <c r="V32" s="555"/>
      <c r="W32" s="555"/>
      <c r="X32" s="556"/>
    </row>
    <row r="33" spans="1:24" ht="62.25" hidden="1" customHeight="1" x14ac:dyDescent="0.25">
      <c r="A33" s="319">
        <v>13</v>
      </c>
      <c r="B33" s="633" t="s">
        <v>727</v>
      </c>
      <c r="C33" s="633"/>
      <c r="D33" s="632"/>
      <c r="E33" s="632"/>
      <c r="F33" s="181"/>
      <c r="G33" s="181"/>
      <c r="H33" s="181"/>
      <c r="I33" s="181"/>
      <c r="J33" s="181"/>
      <c r="K33" s="526"/>
      <c r="L33" s="528"/>
      <c r="M33" s="526"/>
      <c r="N33" s="528"/>
      <c r="O33" s="110">
        <v>0</v>
      </c>
      <c r="P33" s="300">
        <v>0</v>
      </c>
      <c r="Q33" s="321">
        <v>0.02</v>
      </c>
      <c r="R33" s="554"/>
      <c r="S33" s="555"/>
      <c r="T33" s="555"/>
      <c r="U33" s="555"/>
      <c r="V33" s="555"/>
      <c r="W33" s="555"/>
      <c r="X33" s="556"/>
    </row>
    <row r="34" spans="1:24" ht="32.25" hidden="1" customHeight="1" x14ac:dyDescent="0.25">
      <c r="A34" s="319">
        <v>14</v>
      </c>
      <c r="B34" s="632" t="s">
        <v>728</v>
      </c>
      <c r="C34" s="632"/>
      <c r="D34" s="632"/>
      <c r="E34" s="632"/>
      <c r="F34" s="181"/>
      <c r="G34" s="181"/>
      <c r="H34" s="181"/>
      <c r="I34" s="181"/>
      <c r="J34" s="181"/>
      <c r="K34" s="526"/>
      <c r="L34" s="528"/>
      <c r="M34" s="526"/>
      <c r="N34" s="528"/>
      <c r="O34" s="110">
        <v>0</v>
      </c>
      <c r="P34" s="300">
        <v>0</v>
      </c>
      <c r="Q34" s="321">
        <v>0.02</v>
      </c>
      <c r="R34" s="554"/>
      <c r="S34" s="555"/>
      <c r="T34" s="555"/>
      <c r="U34" s="555"/>
      <c r="V34" s="555"/>
      <c r="W34" s="555"/>
      <c r="X34" s="556"/>
    </row>
    <row r="35" spans="1:24" ht="30.75" customHeight="1" x14ac:dyDescent="0.25">
      <c r="A35" s="319">
        <v>15</v>
      </c>
      <c r="B35" s="632" t="s">
        <v>729</v>
      </c>
      <c r="C35" s="632"/>
      <c r="D35" s="632"/>
      <c r="E35" s="632"/>
      <c r="F35" s="181"/>
      <c r="G35" s="181"/>
      <c r="H35" s="181"/>
      <c r="I35" s="181"/>
      <c r="J35" s="181"/>
      <c r="K35" s="526">
        <v>43474</v>
      </c>
      <c r="L35" s="528"/>
      <c r="M35" s="526" t="s">
        <v>717</v>
      </c>
      <c r="N35" s="528"/>
      <c r="O35" s="110">
        <v>1</v>
      </c>
      <c r="P35" s="300">
        <v>0</v>
      </c>
      <c r="Q35" s="321">
        <v>0.02</v>
      </c>
      <c r="R35" s="529" t="s">
        <v>730</v>
      </c>
      <c r="S35" s="530"/>
      <c r="T35" s="530"/>
      <c r="U35" s="530"/>
      <c r="V35" s="530"/>
      <c r="W35" s="530"/>
      <c r="X35" s="531"/>
    </row>
    <row r="36" spans="1:24" ht="25.5" customHeight="1" x14ac:dyDescent="0.25">
      <c r="A36" s="319">
        <v>16</v>
      </c>
      <c r="B36" s="627" t="s">
        <v>731</v>
      </c>
      <c r="C36" s="627"/>
      <c r="D36" s="627"/>
      <c r="E36" s="627"/>
      <c r="F36" s="258"/>
      <c r="G36" s="258"/>
      <c r="H36" s="258"/>
      <c r="I36" s="258"/>
      <c r="J36" s="258"/>
      <c r="K36" s="526">
        <v>43474</v>
      </c>
      <c r="L36" s="528"/>
      <c r="M36" s="526" t="s">
        <v>717</v>
      </c>
      <c r="N36" s="528"/>
      <c r="O36" s="110">
        <v>1</v>
      </c>
      <c r="P36" s="300">
        <v>0</v>
      </c>
      <c r="Q36" s="325">
        <v>0.02</v>
      </c>
      <c r="R36" s="629" t="s">
        <v>732</v>
      </c>
      <c r="S36" s="630"/>
      <c r="T36" s="630"/>
      <c r="U36" s="630"/>
      <c r="V36" s="630"/>
      <c r="W36" s="630"/>
      <c r="X36" s="631"/>
    </row>
    <row r="37" spans="1:24" ht="25.5" customHeight="1" x14ac:dyDescent="0.25">
      <c r="A37" s="319">
        <v>17</v>
      </c>
      <c r="B37" s="627" t="s">
        <v>733</v>
      </c>
      <c r="C37" s="627"/>
      <c r="D37" s="627"/>
      <c r="E37" s="627"/>
      <c r="F37" s="258"/>
      <c r="G37" s="258"/>
      <c r="H37" s="258"/>
      <c r="I37" s="258"/>
      <c r="J37" s="258"/>
      <c r="K37" s="526">
        <v>43474</v>
      </c>
      <c r="L37" s="528"/>
      <c r="M37" s="526" t="s">
        <v>717</v>
      </c>
      <c r="N37" s="528"/>
      <c r="O37" s="110">
        <v>2</v>
      </c>
      <c r="P37" s="300">
        <v>0</v>
      </c>
      <c r="Q37" s="325">
        <v>0.01</v>
      </c>
      <c r="R37" s="529" t="s">
        <v>734</v>
      </c>
      <c r="S37" s="530"/>
      <c r="T37" s="530"/>
      <c r="U37" s="530"/>
      <c r="V37" s="530"/>
      <c r="W37" s="530"/>
      <c r="X37" s="531"/>
    </row>
    <row r="38" spans="1:24" ht="41.25" customHeight="1" x14ac:dyDescent="0.25">
      <c r="A38" s="319">
        <v>18</v>
      </c>
      <c r="B38" s="627" t="s">
        <v>735</v>
      </c>
      <c r="C38" s="627"/>
      <c r="D38" s="627"/>
      <c r="E38" s="627"/>
      <c r="F38" s="258"/>
      <c r="G38" s="258"/>
      <c r="H38" s="258"/>
      <c r="I38" s="258"/>
      <c r="J38" s="258"/>
      <c r="K38" s="526" t="s">
        <v>736</v>
      </c>
      <c r="L38" s="528"/>
      <c r="M38" s="526" t="s">
        <v>737</v>
      </c>
      <c r="N38" s="528"/>
      <c r="O38" s="110">
        <v>3</v>
      </c>
      <c r="P38" s="300">
        <v>0</v>
      </c>
      <c r="Q38" s="325">
        <v>0.02</v>
      </c>
      <c r="R38" s="529" t="s">
        <v>738</v>
      </c>
      <c r="S38" s="530"/>
      <c r="T38" s="530"/>
      <c r="U38" s="530"/>
      <c r="V38" s="530"/>
      <c r="W38" s="530"/>
      <c r="X38" s="531"/>
    </row>
    <row r="39" spans="1:24" ht="16.5" x14ac:dyDescent="0.25">
      <c r="A39" s="29"/>
      <c r="B39" s="30"/>
      <c r="C39" s="30"/>
      <c r="D39" s="30"/>
      <c r="E39" s="30"/>
      <c r="F39" s="30"/>
      <c r="G39" s="30"/>
      <c r="H39" s="30"/>
      <c r="I39" s="30"/>
      <c r="J39" s="30"/>
      <c r="K39" s="113"/>
      <c r="L39" s="114"/>
      <c r="M39" s="114"/>
      <c r="N39" s="114"/>
      <c r="O39" s="114"/>
      <c r="P39" s="114"/>
      <c r="Q39" s="326"/>
      <c r="R39" s="114"/>
      <c r="S39" s="114"/>
      <c r="T39" s="114"/>
      <c r="U39" s="114"/>
      <c r="V39" s="115"/>
      <c r="W39" s="115"/>
      <c r="X39" s="115"/>
    </row>
    <row r="40" spans="1:24" ht="15.75" x14ac:dyDescent="0.25">
      <c r="L40" s="628" t="s">
        <v>739</v>
      </c>
      <c r="M40" s="628"/>
      <c r="N40" s="628"/>
      <c r="O40" s="628"/>
      <c r="P40" s="628"/>
      <c r="Q40" s="628"/>
      <c r="R40" s="628"/>
      <c r="S40" s="628"/>
      <c r="T40" s="628"/>
      <c r="U40" s="628"/>
      <c r="V40" s="628"/>
      <c r="W40" s="628"/>
      <c r="X40" s="628"/>
    </row>
    <row r="41" spans="1:24" ht="15.75" x14ac:dyDescent="0.25">
      <c r="L41" s="523" t="s">
        <v>14</v>
      </c>
      <c r="M41" s="523"/>
      <c r="N41" s="523"/>
      <c r="O41" s="523"/>
      <c r="P41" s="523"/>
      <c r="Q41" s="523"/>
      <c r="R41" s="523"/>
      <c r="S41" s="523"/>
      <c r="T41" s="523"/>
      <c r="U41" s="523"/>
      <c r="V41" s="523"/>
      <c r="W41" s="523"/>
      <c r="X41" s="523"/>
    </row>
    <row r="47" spans="1:24" ht="16.5" x14ac:dyDescent="0.25">
      <c r="L47" s="626" t="s">
        <v>90</v>
      </c>
      <c r="M47" s="626"/>
      <c r="N47" s="626"/>
      <c r="O47" s="626"/>
      <c r="P47" s="626"/>
      <c r="Q47" s="626"/>
      <c r="R47" s="626"/>
      <c r="S47" s="626"/>
      <c r="T47" s="626"/>
      <c r="U47" s="626"/>
      <c r="V47" s="626"/>
      <c r="W47" s="626"/>
      <c r="X47" s="626"/>
    </row>
  </sheetData>
  <mergeCells count="84">
    <mergeCell ref="A1:E1"/>
    <mergeCell ref="E6:N6"/>
    <mergeCell ref="O6:U6"/>
    <mergeCell ref="B22:E22"/>
    <mergeCell ref="K22:L22"/>
    <mergeCell ref="M22:N22"/>
    <mergeCell ref="R22:X22"/>
    <mergeCell ref="B21:E21"/>
    <mergeCell ref="A5:A7"/>
    <mergeCell ref="B5:B7"/>
    <mergeCell ref="C5:C7"/>
    <mergeCell ref="A3:X3"/>
    <mergeCell ref="A4:X4"/>
    <mergeCell ref="D5:D7"/>
    <mergeCell ref="E5:V5"/>
    <mergeCell ref="W5:W7"/>
    <mergeCell ref="X5:X7"/>
    <mergeCell ref="V6:V7"/>
    <mergeCell ref="B24:E24"/>
    <mergeCell ref="B25:E25"/>
    <mergeCell ref="A15:X15"/>
    <mergeCell ref="B23:E23"/>
    <mergeCell ref="B20:E20"/>
    <mergeCell ref="A18:X18"/>
    <mergeCell ref="K20:L20"/>
    <mergeCell ref="M20:N20"/>
    <mergeCell ref="R20:X20"/>
    <mergeCell ref="K21:L21"/>
    <mergeCell ref="M21:N21"/>
    <mergeCell ref="R21:X21"/>
    <mergeCell ref="K23:L23"/>
    <mergeCell ref="M23:N23"/>
    <mergeCell ref="R23:X23"/>
    <mergeCell ref="K24:L24"/>
    <mergeCell ref="M24:N24"/>
    <mergeCell ref="R24:X24"/>
    <mergeCell ref="R25:X25"/>
    <mergeCell ref="R26:X26"/>
    <mergeCell ref="R27:X27"/>
    <mergeCell ref="R28:X28"/>
    <mergeCell ref="B29:E29"/>
    <mergeCell ref="R29:X29"/>
    <mergeCell ref="B27:E27"/>
    <mergeCell ref="B28:E28"/>
    <mergeCell ref="B26:E26"/>
    <mergeCell ref="B30:E30"/>
    <mergeCell ref="K30:L30"/>
    <mergeCell ref="M30:N30"/>
    <mergeCell ref="R30:X30"/>
    <mergeCell ref="B31:E31"/>
    <mergeCell ref="K31:L31"/>
    <mergeCell ref="M31:N31"/>
    <mergeCell ref="R31:X31"/>
    <mergeCell ref="B32:E32"/>
    <mergeCell ref="K32:L32"/>
    <mergeCell ref="M32:N32"/>
    <mergeCell ref="R32:X32"/>
    <mergeCell ref="B33:E33"/>
    <mergeCell ref="K33:L33"/>
    <mergeCell ref="M33:N33"/>
    <mergeCell ref="R33:X33"/>
    <mergeCell ref="B34:E34"/>
    <mergeCell ref="K34:L34"/>
    <mergeCell ref="M34:N34"/>
    <mergeCell ref="R34:X34"/>
    <mergeCell ref="B35:E35"/>
    <mergeCell ref="K35:L35"/>
    <mergeCell ref="M35:N35"/>
    <mergeCell ref="R35:X35"/>
    <mergeCell ref="B36:E36"/>
    <mergeCell ref="K36:L36"/>
    <mergeCell ref="M36:N36"/>
    <mergeCell ref="R36:X36"/>
    <mergeCell ref="B37:E37"/>
    <mergeCell ref="K37:L37"/>
    <mergeCell ref="M37:N37"/>
    <mergeCell ref="R37:X37"/>
    <mergeCell ref="L41:X41"/>
    <mergeCell ref="L47:X47"/>
    <mergeCell ref="B38:E38"/>
    <mergeCell ref="K38:L38"/>
    <mergeCell ref="M38:N38"/>
    <mergeCell ref="R38:X38"/>
    <mergeCell ref="L40:X40"/>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X43"/>
  <sheetViews>
    <sheetView topLeftCell="B16" zoomScaleNormal="100" workbookViewId="0">
      <selection activeCell="M27" sqref="M27:N27"/>
    </sheetView>
  </sheetViews>
  <sheetFormatPr defaultRowHeight="15" x14ac:dyDescent="0.25"/>
  <cols>
    <col min="1" max="1" width="3.85546875" style="95" customWidth="1"/>
    <col min="2" max="2" width="19" style="95" customWidth="1"/>
    <col min="3" max="3" width="12.7109375" style="95" customWidth="1"/>
    <col min="4" max="4" width="7" style="97" customWidth="1"/>
    <col min="5" max="6" width="4.7109375" style="95" customWidth="1"/>
    <col min="7" max="7" width="5" style="95" customWidth="1"/>
    <col min="8" max="8" width="5.5703125" style="95" customWidth="1"/>
    <col min="9" max="9" width="4.85546875" style="95" customWidth="1"/>
    <col min="10" max="10" width="4.5703125" style="95" customWidth="1"/>
    <col min="11" max="11" width="4.7109375" style="107" customWidth="1"/>
    <col min="12" max="12" width="4.5703125" style="107" customWidth="1"/>
    <col min="13" max="13" width="4.7109375" style="107" customWidth="1"/>
    <col min="14" max="14" width="4.85546875" style="107" customWidth="1"/>
    <col min="15" max="15" width="5.5703125" style="107" customWidth="1"/>
    <col min="16" max="16" width="4.85546875" style="107" customWidth="1"/>
    <col min="17" max="17" width="5.42578125" style="107" customWidth="1"/>
    <col min="18" max="18" width="5.140625" style="107" customWidth="1"/>
    <col min="19" max="19" width="5.28515625" style="107" customWidth="1"/>
    <col min="20" max="20" width="4.7109375" style="107" customWidth="1"/>
    <col min="21" max="21" width="5.140625" style="107" customWidth="1"/>
    <col min="22" max="22" width="6.140625" style="95" customWidth="1"/>
    <col min="23" max="23" width="5.85546875" style="95" customWidth="1"/>
    <col min="24" max="24" width="5.42578125" style="95" customWidth="1"/>
    <col min="25" max="256" width="9.140625" style="95"/>
    <col min="257" max="257" width="3.85546875" style="95" customWidth="1"/>
    <col min="258" max="258" width="19" style="95" customWidth="1"/>
    <col min="259" max="259" width="12.7109375" style="95" customWidth="1"/>
    <col min="260" max="260" width="7" style="95" customWidth="1"/>
    <col min="261" max="262" width="4.7109375" style="95" customWidth="1"/>
    <col min="263" max="263" width="5" style="95" customWidth="1"/>
    <col min="264" max="264" width="5.5703125" style="95" customWidth="1"/>
    <col min="265" max="265" width="4.85546875" style="95" customWidth="1"/>
    <col min="266" max="266" width="4.5703125" style="95" customWidth="1"/>
    <col min="267" max="267" width="4.7109375" style="95" customWidth="1"/>
    <col min="268" max="268" width="4.5703125" style="95" customWidth="1"/>
    <col min="269" max="269" width="4.7109375" style="95" customWidth="1"/>
    <col min="270" max="270" width="4.85546875" style="95" customWidth="1"/>
    <col min="271" max="271" width="5.5703125" style="95" customWidth="1"/>
    <col min="272" max="272" width="4.85546875" style="95" customWidth="1"/>
    <col min="273" max="273" width="5.42578125" style="95" customWidth="1"/>
    <col min="274" max="274" width="5.140625" style="95" customWidth="1"/>
    <col min="275" max="275" width="5.28515625" style="95" customWidth="1"/>
    <col min="276" max="276" width="4.7109375" style="95" customWidth="1"/>
    <col min="277" max="277" width="5.140625" style="95" customWidth="1"/>
    <col min="278" max="278" width="6.140625" style="95" customWidth="1"/>
    <col min="279" max="279" width="5.85546875" style="95" customWidth="1"/>
    <col min="280" max="280" width="5.42578125" style="95" customWidth="1"/>
    <col min="281" max="512" width="9.140625" style="95"/>
    <col min="513" max="513" width="3.85546875" style="95" customWidth="1"/>
    <col min="514" max="514" width="19" style="95" customWidth="1"/>
    <col min="515" max="515" width="12.7109375" style="95" customWidth="1"/>
    <col min="516" max="516" width="7" style="95" customWidth="1"/>
    <col min="517" max="518" width="4.7109375" style="95" customWidth="1"/>
    <col min="519" max="519" width="5" style="95" customWidth="1"/>
    <col min="520" max="520" width="5.5703125" style="95" customWidth="1"/>
    <col min="521" max="521" width="4.85546875" style="95" customWidth="1"/>
    <col min="522" max="522" width="4.5703125" style="95" customWidth="1"/>
    <col min="523" max="523" width="4.7109375" style="95" customWidth="1"/>
    <col min="524" max="524" width="4.5703125" style="95" customWidth="1"/>
    <col min="525" max="525" width="4.7109375" style="95" customWidth="1"/>
    <col min="526" max="526" width="4.85546875" style="95" customWidth="1"/>
    <col min="527" max="527" width="5.5703125" style="95" customWidth="1"/>
    <col min="528" max="528" width="4.85546875" style="95" customWidth="1"/>
    <col min="529" max="529" width="5.42578125" style="95" customWidth="1"/>
    <col min="530" max="530" width="5.140625" style="95" customWidth="1"/>
    <col min="531" max="531" width="5.28515625" style="95" customWidth="1"/>
    <col min="532" max="532" width="4.7109375" style="95" customWidth="1"/>
    <col min="533" max="533" width="5.140625" style="95" customWidth="1"/>
    <col min="534" max="534" width="6.140625" style="95" customWidth="1"/>
    <col min="535" max="535" width="5.85546875" style="95" customWidth="1"/>
    <col min="536" max="536" width="5.42578125" style="95" customWidth="1"/>
    <col min="537" max="768" width="9.140625" style="95"/>
    <col min="769" max="769" width="3.85546875" style="95" customWidth="1"/>
    <col min="770" max="770" width="19" style="95" customWidth="1"/>
    <col min="771" max="771" width="12.7109375" style="95" customWidth="1"/>
    <col min="772" max="772" width="7" style="95" customWidth="1"/>
    <col min="773" max="774" width="4.7109375" style="95" customWidth="1"/>
    <col min="775" max="775" width="5" style="95" customWidth="1"/>
    <col min="776" max="776" width="5.5703125" style="95" customWidth="1"/>
    <col min="777" max="777" width="4.85546875" style="95" customWidth="1"/>
    <col min="778" max="778" width="4.5703125" style="95" customWidth="1"/>
    <col min="779" max="779" width="4.7109375" style="95" customWidth="1"/>
    <col min="780" max="780" width="4.5703125" style="95" customWidth="1"/>
    <col min="781" max="781" width="4.7109375" style="95" customWidth="1"/>
    <col min="782" max="782" width="4.85546875" style="95" customWidth="1"/>
    <col min="783" max="783" width="5.5703125" style="95" customWidth="1"/>
    <col min="784" max="784" width="4.85546875" style="95" customWidth="1"/>
    <col min="785" max="785" width="5.42578125" style="95" customWidth="1"/>
    <col min="786" max="786" width="5.140625" style="95" customWidth="1"/>
    <col min="787" max="787" width="5.28515625" style="95" customWidth="1"/>
    <col min="788" max="788" width="4.7109375" style="95" customWidth="1"/>
    <col min="789" max="789" width="5.140625" style="95" customWidth="1"/>
    <col min="790" max="790" width="6.140625" style="95" customWidth="1"/>
    <col min="791" max="791" width="5.85546875" style="95" customWidth="1"/>
    <col min="792" max="792" width="5.42578125" style="95" customWidth="1"/>
    <col min="793" max="1024" width="9.140625" style="95"/>
    <col min="1025" max="1025" width="3.85546875" style="95" customWidth="1"/>
    <col min="1026" max="1026" width="19" style="95" customWidth="1"/>
    <col min="1027" max="1027" width="12.7109375" style="95" customWidth="1"/>
    <col min="1028" max="1028" width="7" style="95" customWidth="1"/>
    <col min="1029" max="1030" width="4.7109375" style="95" customWidth="1"/>
    <col min="1031" max="1031" width="5" style="95" customWidth="1"/>
    <col min="1032" max="1032" width="5.5703125" style="95" customWidth="1"/>
    <col min="1033" max="1033" width="4.85546875" style="95" customWidth="1"/>
    <col min="1034" max="1034" width="4.5703125" style="95" customWidth="1"/>
    <col min="1035" max="1035" width="4.7109375" style="95" customWidth="1"/>
    <col min="1036" max="1036" width="4.5703125" style="95" customWidth="1"/>
    <col min="1037" max="1037" width="4.7109375" style="95" customWidth="1"/>
    <col min="1038" max="1038" width="4.85546875" style="95" customWidth="1"/>
    <col min="1039" max="1039" width="5.5703125" style="95" customWidth="1"/>
    <col min="1040" max="1040" width="4.85546875" style="95" customWidth="1"/>
    <col min="1041" max="1041" width="5.42578125" style="95" customWidth="1"/>
    <col min="1042" max="1042" width="5.140625" style="95" customWidth="1"/>
    <col min="1043" max="1043" width="5.28515625" style="95" customWidth="1"/>
    <col min="1044" max="1044" width="4.7109375" style="95" customWidth="1"/>
    <col min="1045" max="1045" width="5.140625" style="95" customWidth="1"/>
    <col min="1046" max="1046" width="6.140625" style="95" customWidth="1"/>
    <col min="1047" max="1047" width="5.85546875" style="95" customWidth="1"/>
    <col min="1048" max="1048" width="5.42578125" style="95" customWidth="1"/>
    <col min="1049" max="1280" width="9.140625" style="95"/>
    <col min="1281" max="1281" width="3.85546875" style="95" customWidth="1"/>
    <col min="1282" max="1282" width="19" style="95" customWidth="1"/>
    <col min="1283" max="1283" width="12.7109375" style="95" customWidth="1"/>
    <col min="1284" max="1284" width="7" style="95" customWidth="1"/>
    <col min="1285" max="1286" width="4.7109375" style="95" customWidth="1"/>
    <col min="1287" max="1287" width="5" style="95" customWidth="1"/>
    <col min="1288" max="1288" width="5.5703125" style="95" customWidth="1"/>
    <col min="1289" max="1289" width="4.85546875" style="95" customWidth="1"/>
    <col min="1290" max="1290" width="4.5703125" style="95" customWidth="1"/>
    <col min="1291" max="1291" width="4.7109375" style="95" customWidth="1"/>
    <col min="1292" max="1292" width="4.5703125" style="95" customWidth="1"/>
    <col min="1293" max="1293" width="4.7109375" style="95" customWidth="1"/>
    <col min="1294" max="1294" width="4.85546875" style="95" customWidth="1"/>
    <col min="1295" max="1295" width="5.5703125" style="95" customWidth="1"/>
    <col min="1296" max="1296" width="4.85546875" style="95" customWidth="1"/>
    <col min="1297" max="1297" width="5.42578125" style="95" customWidth="1"/>
    <col min="1298" max="1298" width="5.140625" style="95" customWidth="1"/>
    <col min="1299" max="1299" width="5.28515625" style="95" customWidth="1"/>
    <col min="1300" max="1300" width="4.7109375" style="95" customWidth="1"/>
    <col min="1301" max="1301" width="5.140625" style="95" customWidth="1"/>
    <col min="1302" max="1302" width="6.140625" style="95" customWidth="1"/>
    <col min="1303" max="1303" width="5.85546875" style="95" customWidth="1"/>
    <col min="1304" max="1304" width="5.42578125" style="95" customWidth="1"/>
    <col min="1305" max="1536" width="9.140625" style="95"/>
    <col min="1537" max="1537" width="3.85546875" style="95" customWidth="1"/>
    <col min="1538" max="1538" width="19" style="95" customWidth="1"/>
    <col min="1539" max="1539" width="12.7109375" style="95" customWidth="1"/>
    <col min="1540" max="1540" width="7" style="95" customWidth="1"/>
    <col min="1541" max="1542" width="4.7109375" style="95" customWidth="1"/>
    <col min="1543" max="1543" width="5" style="95" customWidth="1"/>
    <col min="1544" max="1544" width="5.5703125" style="95" customWidth="1"/>
    <col min="1545" max="1545" width="4.85546875" style="95" customWidth="1"/>
    <col min="1546" max="1546" width="4.5703125" style="95" customWidth="1"/>
    <col min="1547" max="1547" width="4.7109375" style="95" customWidth="1"/>
    <col min="1548" max="1548" width="4.5703125" style="95" customWidth="1"/>
    <col min="1549" max="1549" width="4.7109375" style="95" customWidth="1"/>
    <col min="1550" max="1550" width="4.85546875" style="95" customWidth="1"/>
    <col min="1551" max="1551" width="5.5703125" style="95" customWidth="1"/>
    <col min="1552" max="1552" width="4.85546875" style="95" customWidth="1"/>
    <col min="1553" max="1553" width="5.42578125" style="95" customWidth="1"/>
    <col min="1554" max="1554" width="5.140625" style="95" customWidth="1"/>
    <col min="1555" max="1555" width="5.28515625" style="95" customWidth="1"/>
    <col min="1556" max="1556" width="4.7109375" style="95" customWidth="1"/>
    <col min="1557" max="1557" width="5.140625" style="95" customWidth="1"/>
    <col min="1558" max="1558" width="6.140625" style="95" customWidth="1"/>
    <col min="1559" max="1559" width="5.85546875" style="95" customWidth="1"/>
    <col min="1560" max="1560" width="5.42578125" style="95" customWidth="1"/>
    <col min="1561" max="1792" width="9.140625" style="95"/>
    <col min="1793" max="1793" width="3.85546875" style="95" customWidth="1"/>
    <col min="1794" max="1794" width="19" style="95" customWidth="1"/>
    <col min="1795" max="1795" width="12.7109375" style="95" customWidth="1"/>
    <col min="1796" max="1796" width="7" style="95" customWidth="1"/>
    <col min="1797" max="1798" width="4.7109375" style="95" customWidth="1"/>
    <col min="1799" max="1799" width="5" style="95" customWidth="1"/>
    <col min="1800" max="1800" width="5.5703125" style="95" customWidth="1"/>
    <col min="1801" max="1801" width="4.85546875" style="95" customWidth="1"/>
    <col min="1802" max="1802" width="4.5703125" style="95" customWidth="1"/>
    <col min="1803" max="1803" width="4.7109375" style="95" customWidth="1"/>
    <col min="1804" max="1804" width="4.5703125" style="95" customWidth="1"/>
    <col min="1805" max="1805" width="4.7109375" style="95" customWidth="1"/>
    <col min="1806" max="1806" width="4.85546875" style="95" customWidth="1"/>
    <col min="1807" max="1807" width="5.5703125" style="95" customWidth="1"/>
    <col min="1808" max="1808" width="4.85546875" style="95" customWidth="1"/>
    <col min="1809" max="1809" width="5.42578125" style="95" customWidth="1"/>
    <col min="1810" max="1810" width="5.140625" style="95" customWidth="1"/>
    <col min="1811" max="1811" width="5.28515625" style="95" customWidth="1"/>
    <col min="1812" max="1812" width="4.7109375" style="95" customWidth="1"/>
    <col min="1813" max="1813" width="5.140625" style="95" customWidth="1"/>
    <col min="1814" max="1814" width="6.140625" style="95" customWidth="1"/>
    <col min="1815" max="1815" width="5.85546875" style="95" customWidth="1"/>
    <col min="1816" max="1816" width="5.42578125" style="95" customWidth="1"/>
    <col min="1817" max="2048" width="9.140625" style="95"/>
    <col min="2049" max="2049" width="3.85546875" style="95" customWidth="1"/>
    <col min="2050" max="2050" width="19" style="95" customWidth="1"/>
    <col min="2051" max="2051" width="12.7109375" style="95" customWidth="1"/>
    <col min="2052" max="2052" width="7" style="95" customWidth="1"/>
    <col min="2053" max="2054" width="4.7109375" style="95" customWidth="1"/>
    <col min="2055" max="2055" width="5" style="95" customWidth="1"/>
    <col min="2056" max="2056" width="5.5703125" style="95" customWidth="1"/>
    <col min="2057" max="2057" width="4.85546875" style="95" customWidth="1"/>
    <col min="2058" max="2058" width="4.5703125" style="95" customWidth="1"/>
    <col min="2059" max="2059" width="4.7109375" style="95" customWidth="1"/>
    <col min="2060" max="2060" width="4.5703125" style="95" customWidth="1"/>
    <col min="2061" max="2061" width="4.7109375" style="95" customWidth="1"/>
    <col min="2062" max="2062" width="4.85546875" style="95" customWidth="1"/>
    <col min="2063" max="2063" width="5.5703125" style="95" customWidth="1"/>
    <col min="2064" max="2064" width="4.85546875" style="95" customWidth="1"/>
    <col min="2065" max="2065" width="5.42578125" style="95" customWidth="1"/>
    <col min="2066" max="2066" width="5.140625" style="95" customWidth="1"/>
    <col min="2067" max="2067" width="5.28515625" style="95" customWidth="1"/>
    <col min="2068" max="2068" width="4.7109375" style="95" customWidth="1"/>
    <col min="2069" max="2069" width="5.140625" style="95" customWidth="1"/>
    <col min="2070" max="2070" width="6.140625" style="95" customWidth="1"/>
    <col min="2071" max="2071" width="5.85546875" style="95" customWidth="1"/>
    <col min="2072" max="2072" width="5.42578125" style="95" customWidth="1"/>
    <col min="2073" max="2304" width="9.140625" style="95"/>
    <col min="2305" max="2305" width="3.85546875" style="95" customWidth="1"/>
    <col min="2306" max="2306" width="19" style="95" customWidth="1"/>
    <col min="2307" max="2307" width="12.7109375" style="95" customWidth="1"/>
    <col min="2308" max="2308" width="7" style="95" customWidth="1"/>
    <col min="2309" max="2310" width="4.7109375" style="95" customWidth="1"/>
    <col min="2311" max="2311" width="5" style="95" customWidth="1"/>
    <col min="2312" max="2312" width="5.5703125" style="95" customWidth="1"/>
    <col min="2313" max="2313" width="4.85546875" style="95" customWidth="1"/>
    <col min="2314" max="2314" width="4.5703125" style="95" customWidth="1"/>
    <col min="2315" max="2315" width="4.7109375" style="95" customWidth="1"/>
    <col min="2316" max="2316" width="4.5703125" style="95" customWidth="1"/>
    <col min="2317" max="2317" width="4.7109375" style="95" customWidth="1"/>
    <col min="2318" max="2318" width="4.85546875" style="95" customWidth="1"/>
    <col min="2319" max="2319" width="5.5703125" style="95" customWidth="1"/>
    <col min="2320" max="2320" width="4.85546875" style="95" customWidth="1"/>
    <col min="2321" max="2321" width="5.42578125" style="95" customWidth="1"/>
    <col min="2322" max="2322" width="5.140625" style="95" customWidth="1"/>
    <col min="2323" max="2323" width="5.28515625" style="95" customWidth="1"/>
    <col min="2324" max="2324" width="4.7109375" style="95" customWidth="1"/>
    <col min="2325" max="2325" width="5.140625" style="95" customWidth="1"/>
    <col min="2326" max="2326" width="6.140625" style="95" customWidth="1"/>
    <col min="2327" max="2327" width="5.85546875" style="95" customWidth="1"/>
    <col min="2328" max="2328" width="5.42578125" style="95" customWidth="1"/>
    <col min="2329" max="2560" width="9.140625" style="95"/>
    <col min="2561" max="2561" width="3.85546875" style="95" customWidth="1"/>
    <col min="2562" max="2562" width="19" style="95" customWidth="1"/>
    <col min="2563" max="2563" width="12.7109375" style="95" customWidth="1"/>
    <col min="2564" max="2564" width="7" style="95" customWidth="1"/>
    <col min="2565" max="2566" width="4.7109375" style="95" customWidth="1"/>
    <col min="2567" max="2567" width="5" style="95" customWidth="1"/>
    <col min="2568" max="2568" width="5.5703125" style="95" customWidth="1"/>
    <col min="2569" max="2569" width="4.85546875" style="95" customWidth="1"/>
    <col min="2570" max="2570" width="4.5703125" style="95" customWidth="1"/>
    <col min="2571" max="2571" width="4.7109375" style="95" customWidth="1"/>
    <col min="2572" max="2572" width="4.5703125" style="95" customWidth="1"/>
    <col min="2573" max="2573" width="4.7109375" style="95" customWidth="1"/>
    <col min="2574" max="2574" width="4.85546875" style="95" customWidth="1"/>
    <col min="2575" max="2575" width="5.5703125" style="95" customWidth="1"/>
    <col min="2576" max="2576" width="4.85546875" style="95" customWidth="1"/>
    <col min="2577" max="2577" width="5.42578125" style="95" customWidth="1"/>
    <col min="2578" max="2578" width="5.140625" style="95" customWidth="1"/>
    <col min="2579" max="2579" width="5.28515625" style="95" customWidth="1"/>
    <col min="2580" max="2580" width="4.7109375" style="95" customWidth="1"/>
    <col min="2581" max="2581" width="5.140625" style="95" customWidth="1"/>
    <col min="2582" max="2582" width="6.140625" style="95" customWidth="1"/>
    <col min="2583" max="2583" width="5.85546875" style="95" customWidth="1"/>
    <col min="2584" max="2584" width="5.42578125" style="95" customWidth="1"/>
    <col min="2585" max="2816" width="9.140625" style="95"/>
    <col min="2817" max="2817" width="3.85546875" style="95" customWidth="1"/>
    <col min="2818" max="2818" width="19" style="95" customWidth="1"/>
    <col min="2819" max="2819" width="12.7109375" style="95" customWidth="1"/>
    <col min="2820" max="2820" width="7" style="95" customWidth="1"/>
    <col min="2821" max="2822" width="4.7109375" style="95" customWidth="1"/>
    <col min="2823" max="2823" width="5" style="95" customWidth="1"/>
    <col min="2824" max="2824" width="5.5703125" style="95" customWidth="1"/>
    <col min="2825" max="2825" width="4.85546875" style="95" customWidth="1"/>
    <col min="2826" max="2826" width="4.5703125" style="95" customWidth="1"/>
    <col min="2827" max="2827" width="4.7109375" style="95" customWidth="1"/>
    <col min="2828" max="2828" width="4.5703125" style="95" customWidth="1"/>
    <col min="2829" max="2829" width="4.7109375" style="95" customWidth="1"/>
    <col min="2830" max="2830" width="4.85546875" style="95" customWidth="1"/>
    <col min="2831" max="2831" width="5.5703125" style="95" customWidth="1"/>
    <col min="2832" max="2832" width="4.85546875" style="95" customWidth="1"/>
    <col min="2833" max="2833" width="5.42578125" style="95" customWidth="1"/>
    <col min="2834" max="2834" width="5.140625" style="95" customWidth="1"/>
    <col min="2835" max="2835" width="5.28515625" style="95" customWidth="1"/>
    <col min="2836" max="2836" width="4.7109375" style="95" customWidth="1"/>
    <col min="2837" max="2837" width="5.140625" style="95" customWidth="1"/>
    <col min="2838" max="2838" width="6.140625" style="95" customWidth="1"/>
    <col min="2839" max="2839" width="5.85546875" style="95" customWidth="1"/>
    <col min="2840" max="2840" width="5.42578125" style="95" customWidth="1"/>
    <col min="2841" max="3072" width="9.140625" style="95"/>
    <col min="3073" max="3073" width="3.85546875" style="95" customWidth="1"/>
    <col min="3074" max="3074" width="19" style="95" customWidth="1"/>
    <col min="3075" max="3075" width="12.7109375" style="95" customWidth="1"/>
    <col min="3076" max="3076" width="7" style="95" customWidth="1"/>
    <col min="3077" max="3078" width="4.7109375" style="95" customWidth="1"/>
    <col min="3079" max="3079" width="5" style="95" customWidth="1"/>
    <col min="3080" max="3080" width="5.5703125" style="95" customWidth="1"/>
    <col min="3081" max="3081" width="4.85546875" style="95" customWidth="1"/>
    <col min="3082" max="3082" width="4.5703125" style="95" customWidth="1"/>
    <col min="3083" max="3083" width="4.7109375" style="95" customWidth="1"/>
    <col min="3084" max="3084" width="4.5703125" style="95" customWidth="1"/>
    <col min="3085" max="3085" width="4.7109375" style="95" customWidth="1"/>
    <col min="3086" max="3086" width="4.85546875" style="95" customWidth="1"/>
    <col min="3087" max="3087" width="5.5703125" style="95" customWidth="1"/>
    <col min="3088" max="3088" width="4.85546875" style="95" customWidth="1"/>
    <col min="3089" max="3089" width="5.42578125" style="95" customWidth="1"/>
    <col min="3090" max="3090" width="5.140625" style="95" customWidth="1"/>
    <col min="3091" max="3091" width="5.28515625" style="95" customWidth="1"/>
    <col min="3092" max="3092" width="4.7109375" style="95" customWidth="1"/>
    <col min="3093" max="3093" width="5.140625" style="95" customWidth="1"/>
    <col min="3094" max="3094" width="6.140625" style="95" customWidth="1"/>
    <col min="3095" max="3095" width="5.85546875" style="95" customWidth="1"/>
    <col min="3096" max="3096" width="5.42578125" style="95" customWidth="1"/>
    <col min="3097" max="3328" width="9.140625" style="95"/>
    <col min="3329" max="3329" width="3.85546875" style="95" customWidth="1"/>
    <col min="3330" max="3330" width="19" style="95" customWidth="1"/>
    <col min="3331" max="3331" width="12.7109375" style="95" customWidth="1"/>
    <col min="3332" max="3332" width="7" style="95" customWidth="1"/>
    <col min="3333" max="3334" width="4.7109375" style="95" customWidth="1"/>
    <col min="3335" max="3335" width="5" style="95" customWidth="1"/>
    <col min="3336" max="3336" width="5.5703125" style="95" customWidth="1"/>
    <col min="3337" max="3337" width="4.85546875" style="95" customWidth="1"/>
    <col min="3338" max="3338" width="4.5703125" style="95" customWidth="1"/>
    <col min="3339" max="3339" width="4.7109375" style="95" customWidth="1"/>
    <col min="3340" max="3340" width="4.5703125" style="95" customWidth="1"/>
    <col min="3341" max="3341" width="4.7109375" style="95" customWidth="1"/>
    <col min="3342" max="3342" width="4.85546875" style="95" customWidth="1"/>
    <col min="3343" max="3343" width="5.5703125" style="95" customWidth="1"/>
    <col min="3344" max="3344" width="4.85546875" style="95" customWidth="1"/>
    <col min="3345" max="3345" width="5.42578125" style="95" customWidth="1"/>
    <col min="3346" max="3346" width="5.140625" style="95" customWidth="1"/>
    <col min="3347" max="3347" width="5.28515625" style="95" customWidth="1"/>
    <col min="3348" max="3348" width="4.7109375" style="95" customWidth="1"/>
    <col min="3349" max="3349" width="5.140625" style="95" customWidth="1"/>
    <col min="3350" max="3350" width="6.140625" style="95" customWidth="1"/>
    <col min="3351" max="3351" width="5.85546875" style="95" customWidth="1"/>
    <col min="3352" max="3352" width="5.42578125" style="95" customWidth="1"/>
    <col min="3353" max="3584" width="9.140625" style="95"/>
    <col min="3585" max="3585" width="3.85546875" style="95" customWidth="1"/>
    <col min="3586" max="3586" width="19" style="95" customWidth="1"/>
    <col min="3587" max="3587" width="12.7109375" style="95" customWidth="1"/>
    <col min="3588" max="3588" width="7" style="95" customWidth="1"/>
    <col min="3589" max="3590" width="4.7109375" style="95" customWidth="1"/>
    <col min="3591" max="3591" width="5" style="95" customWidth="1"/>
    <col min="3592" max="3592" width="5.5703125" style="95" customWidth="1"/>
    <col min="3593" max="3593" width="4.85546875" style="95" customWidth="1"/>
    <col min="3594" max="3594" width="4.5703125" style="95" customWidth="1"/>
    <col min="3595" max="3595" width="4.7109375" style="95" customWidth="1"/>
    <col min="3596" max="3596" width="4.5703125" style="95" customWidth="1"/>
    <col min="3597" max="3597" width="4.7109375" style="95" customWidth="1"/>
    <col min="3598" max="3598" width="4.85546875" style="95" customWidth="1"/>
    <col min="3599" max="3599" width="5.5703125" style="95" customWidth="1"/>
    <col min="3600" max="3600" width="4.85546875" style="95" customWidth="1"/>
    <col min="3601" max="3601" width="5.42578125" style="95" customWidth="1"/>
    <col min="3602" max="3602" width="5.140625" style="95" customWidth="1"/>
    <col min="3603" max="3603" width="5.28515625" style="95" customWidth="1"/>
    <col min="3604" max="3604" width="4.7109375" style="95" customWidth="1"/>
    <col min="3605" max="3605" width="5.140625" style="95" customWidth="1"/>
    <col min="3606" max="3606" width="6.140625" style="95" customWidth="1"/>
    <col min="3607" max="3607" width="5.85546875" style="95" customWidth="1"/>
    <col min="3608" max="3608" width="5.42578125" style="95" customWidth="1"/>
    <col min="3609" max="3840" width="9.140625" style="95"/>
    <col min="3841" max="3841" width="3.85546875" style="95" customWidth="1"/>
    <col min="3842" max="3842" width="19" style="95" customWidth="1"/>
    <col min="3843" max="3843" width="12.7109375" style="95" customWidth="1"/>
    <col min="3844" max="3844" width="7" style="95" customWidth="1"/>
    <col min="3845" max="3846" width="4.7109375" style="95" customWidth="1"/>
    <col min="3847" max="3847" width="5" style="95" customWidth="1"/>
    <col min="3848" max="3848" width="5.5703125" style="95" customWidth="1"/>
    <col min="3849" max="3849" width="4.85546875" style="95" customWidth="1"/>
    <col min="3850" max="3850" width="4.5703125" style="95" customWidth="1"/>
    <col min="3851" max="3851" width="4.7109375" style="95" customWidth="1"/>
    <col min="3852" max="3852" width="4.5703125" style="95" customWidth="1"/>
    <col min="3853" max="3853" width="4.7109375" style="95" customWidth="1"/>
    <col min="3854" max="3854" width="4.85546875" style="95" customWidth="1"/>
    <col min="3855" max="3855" width="5.5703125" style="95" customWidth="1"/>
    <col min="3856" max="3856" width="4.85546875" style="95" customWidth="1"/>
    <col min="3857" max="3857" width="5.42578125" style="95" customWidth="1"/>
    <col min="3858" max="3858" width="5.140625" style="95" customWidth="1"/>
    <col min="3859" max="3859" width="5.28515625" style="95" customWidth="1"/>
    <col min="3860" max="3860" width="4.7109375" style="95" customWidth="1"/>
    <col min="3861" max="3861" width="5.140625" style="95" customWidth="1"/>
    <col min="3862" max="3862" width="6.140625" style="95" customWidth="1"/>
    <col min="3863" max="3863" width="5.85546875" style="95" customWidth="1"/>
    <col min="3864" max="3864" width="5.42578125" style="95" customWidth="1"/>
    <col min="3865" max="4096" width="9.140625" style="95"/>
    <col min="4097" max="4097" width="3.85546875" style="95" customWidth="1"/>
    <col min="4098" max="4098" width="19" style="95" customWidth="1"/>
    <col min="4099" max="4099" width="12.7109375" style="95" customWidth="1"/>
    <col min="4100" max="4100" width="7" style="95" customWidth="1"/>
    <col min="4101" max="4102" width="4.7109375" style="95" customWidth="1"/>
    <col min="4103" max="4103" width="5" style="95" customWidth="1"/>
    <col min="4104" max="4104" width="5.5703125" style="95" customWidth="1"/>
    <col min="4105" max="4105" width="4.85546875" style="95" customWidth="1"/>
    <col min="4106" max="4106" width="4.5703125" style="95" customWidth="1"/>
    <col min="4107" max="4107" width="4.7109375" style="95" customWidth="1"/>
    <col min="4108" max="4108" width="4.5703125" style="95" customWidth="1"/>
    <col min="4109" max="4109" width="4.7109375" style="95" customWidth="1"/>
    <col min="4110" max="4110" width="4.85546875" style="95" customWidth="1"/>
    <col min="4111" max="4111" width="5.5703125" style="95" customWidth="1"/>
    <col min="4112" max="4112" width="4.85546875" style="95" customWidth="1"/>
    <col min="4113" max="4113" width="5.42578125" style="95" customWidth="1"/>
    <col min="4114" max="4114" width="5.140625" style="95" customWidth="1"/>
    <col min="4115" max="4115" width="5.28515625" style="95" customWidth="1"/>
    <col min="4116" max="4116" width="4.7109375" style="95" customWidth="1"/>
    <col min="4117" max="4117" width="5.140625" style="95" customWidth="1"/>
    <col min="4118" max="4118" width="6.140625" style="95" customWidth="1"/>
    <col min="4119" max="4119" width="5.85546875" style="95" customWidth="1"/>
    <col min="4120" max="4120" width="5.42578125" style="95" customWidth="1"/>
    <col min="4121" max="4352" width="9.140625" style="95"/>
    <col min="4353" max="4353" width="3.85546875" style="95" customWidth="1"/>
    <col min="4354" max="4354" width="19" style="95" customWidth="1"/>
    <col min="4355" max="4355" width="12.7109375" style="95" customWidth="1"/>
    <col min="4356" max="4356" width="7" style="95" customWidth="1"/>
    <col min="4357" max="4358" width="4.7109375" style="95" customWidth="1"/>
    <col min="4359" max="4359" width="5" style="95" customWidth="1"/>
    <col min="4360" max="4360" width="5.5703125" style="95" customWidth="1"/>
    <col min="4361" max="4361" width="4.85546875" style="95" customWidth="1"/>
    <col min="4362" max="4362" width="4.5703125" style="95" customWidth="1"/>
    <col min="4363" max="4363" width="4.7109375" style="95" customWidth="1"/>
    <col min="4364" max="4364" width="4.5703125" style="95" customWidth="1"/>
    <col min="4365" max="4365" width="4.7109375" style="95" customWidth="1"/>
    <col min="4366" max="4366" width="4.85546875" style="95" customWidth="1"/>
    <col min="4367" max="4367" width="5.5703125" style="95" customWidth="1"/>
    <col min="4368" max="4368" width="4.85546875" style="95" customWidth="1"/>
    <col min="4369" max="4369" width="5.42578125" style="95" customWidth="1"/>
    <col min="4370" max="4370" width="5.140625" style="95" customWidth="1"/>
    <col min="4371" max="4371" width="5.28515625" style="95" customWidth="1"/>
    <col min="4372" max="4372" width="4.7109375" style="95" customWidth="1"/>
    <col min="4373" max="4373" width="5.140625" style="95" customWidth="1"/>
    <col min="4374" max="4374" width="6.140625" style="95" customWidth="1"/>
    <col min="4375" max="4375" width="5.85546875" style="95" customWidth="1"/>
    <col min="4376" max="4376" width="5.42578125" style="95" customWidth="1"/>
    <col min="4377" max="4608" width="9.140625" style="95"/>
    <col min="4609" max="4609" width="3.85546875" style="95" customWidth="1"/>
    <col min="4610" max="4610" width="19" style="95" customWidth="1"/>
    <col min="4611" max="4611" width="12.7109375" style="95" customWidth="1"/>
    <col min="4612" max="4612" width="7" style="95" customWidth="1"/>
    <col min="4613" max="4614" width="4.7109375" style="95" customWidth="1"/>
    <col min="4615" max="4615" width="5" style="95" customWidth="1"/>
    <col min="4616" max="4616" width="5.5703125" style="95" customWidth="1"/>
    <col min="4617" max="4617" width="4.85546875" style="95" customWidth="1"/>
    <col min="4618" max="4618" width="4.5703125" style="95" customWidth="1"/>
    <col min="4619" max="4619" width="4.7109375" style="95" customWidth="1"/>
    <col min="4620" max="4620" width="4.5703125" style="95" customWidth="1"/>
    <col min="4621" max="4621" width="4.7109375" style="95" customWidth="1"/>
    <col min="4622" max="4622" width="4.85546875" style="95" customWidth="1"/>
    <col min="4623" max="4623" width="5.5703125" style="95" customWidth="1"/>
    <col min="4624" max="4624" width="4.85546875" style="95" customWidth="1"/>
    <col min="4625" max="4625" width="5.42578125" style="95" customWidth="1"/>
    <col min="4626" max="4626" width="5.140625" style="95" customWidth="1"/>
    <col min="4627" max="4627" width="5.28515625" style="95" customWidth="1"/>
    <col min="4628" max="4628" width="4.7109375" style="95" customWidth="1"/>
    <col min="4629" max="4629" width="5.140625" style="95" customWidth="1"/>
    <col min="4630" max="4630" width="6.140625" style="95" customWidth="1"/>
    <col min="4631" max="4631" width="5.85546875" style="95" customWidth="1"/>
    <col min="4632" max="4632" width="5.42578125" style="95" customWidth="1"/>
    <col min="4633" max="4864" width="9.140625" style="95"/>
    <col min="4865" max="4865" width="3.85546875" style="95" customWidth="1"/>
    <col min="4866" max="4866" width="19" style="95" customWidth="1"/>
    <col min="4867" max="4867" width="12.7109375" style="95" customWidth="1"/>
    <col min="4868" max="4868" width="7" style="95" customWidth="1"/>
    <col min="4869" max="4870" width="4.7109375" style="95" customWidth="1"/>
    <col min="4871" max="4871" width="5" style="95" customWidth="1"/>
    <col min="4872" max="4872" width="5.5703125" style="95" customWidth="1"/>
    <col min="4873" max="4873" width="4.85546875" style="95" customWidth="1"/>
    <col min="4874" max="4874" width="4.5703125" style="95" customWidth="1"/>
    <col min="4875" max="4875" width="4.7109375" style="95" customWidth="1"/>
    <col min="4876" max="4876" width="4.5703125" style="95" customWidth="1"/>
    <col min="4877" max="4877" width="4.7109375" style="95" customWidth="1"/>
    <col min="4878" max="4878" width="4.85546875" style="95" customWidth="1"/>
    <col min="4879" max="4879" width="5.5703125" style="95" customWidth="1"/>
    <col min="4880" max="4880" width="4.85546875" style="95" customWidth="1"/>
    <col min="4881" max="4881" width="5.42578125" style="95" customWidth="1"/>
    <col min="4882" max="4882" width="5.140625" style="95" customWidth="1"/>
    <col min="4883" max="4883" width="5.28515625" style="95" customWidth="1"/>
    <col min="4884" max="4884" width="4.7109375" style="95" customWidth="1"/>
    <col min="4885" max="4885" width="5.140625" style="95" customWidth="1"/>
    <col min="4886" max="4886" width="6.140625" style="95" customWidth="1"/>
    <col min="4887" max="4887" width="5.85546875" style="95" customWidth="1"/>
    <col min="4888" max="4888" width="5.42578125" style="95" customWidth="1"/>
    <col min="4889" max="5120" width="9.140625" style="95"/>
    <col min="5121" max="5121" width="3.85546875" style="95" customWidth="1"/>
    <col min="5122" max="5122" width="19" style="95" customWidth="1"/>
    <col min="5123" max="5123" width="12.7109375" style="95" customWidth="1"/>
    <col min="5124" max="5124" width="7" style="95" customWidth="1"/>
    <col min="5125" max="5126" width="4.7109375" style="95" customWidth="1"/>
    <col min="5127" max="5127" width="5" style="95" customWidth="1"/>
    <col min="5128" max="5128" width="5.5703125" style="95" customWidth="1"/>
    <col min="5129" max="5129" width="4.85546875" style="95" customWidth="1"/>
    <col min="5130" max="5130" width="4.5703125" style="95" customWidth="1"/>
    <col min="5131" max="5131" width="4.7109375" style="95" customWidth="1"/>
    <col min="5132" max="5132" width="4.5703125" style="95" customWidth="1"/>
    <col min="5133" max="5133" width="4.7109375" style="95" customWidth="1"/>
    <col min="5134" max="5134" width="4.85546875" style="95" customWidth="1"/>
    <col min="5135" max="5135" width="5.5703125" style="95" customWidth="1"/>
    <col min="5136" max="5136" width="4.85546875" style="95" customWidth="1"/>
    <col min="5137" max="5137" width="5.42578125" style="95" customWidth="1"/>
    <col min="5138" max="5138" width="5.140625" style="95" customWidth="1"/>
    <col min="5139" max="5139" width="5.28515625" style="95" customWidth="1"/>
    <col min="5140" max="5140" width="4.7109375" style="95" customWidth="1"/>
    <col min="5141" max="5141" width="5.140625" style="95" customWidth="1"/>
    <col min="5142" max="5142" width="6.140625" style="95" customWidth="1"/>
    <col min="5143" max="5143" width="5.85546875" style="95" customWidth="1"/>
    <col min="5144" max="5144" width="5.42578125" style="95" customWidth="1"/>
    <col min="5145" max="5376" width="9.140625" style="95"/>
    <col min="5377" max="5377" width="3.85546875" style="95" customWidth="1"/>
    <col min="5378" max="5378" width="19" style="95" customWidth="1"/>
    <col min="5379" max="5379" width="12.7109375" style="95" customWidth="1"/>
    <col min="5380" max="5380" width="7" style="95" customWidth="1"/>
    <col min="5381" max="5382" width="4.7109375" style="95" customWidth="1"/>
    <col min="5383" max="5383" width="5" style="95" customWidth="1"/>
    <col min="5384" max="5384" width="5.5703125" style="95" customWidth="1"/>
    <col min="5385" max="5385" width="4.85546875" style="95" customWidth="1"/>
    <col min="5386" max="5386" width="4.5703125" style="95" customWidth="1"/>
    <col min="5387" max="5387" width="4.7109375" style="95" customWidth="1"/>
    <col min="5388" max="5388" width="4.5703125" style="95" customWidth="1"/>
    <col min="5389" max="5389" width="4.7109375" style="95" customWidth="1"/>
    <col min="5390" max="5390" width="4.85546875" style="95" customWidth="1"/>
    <col min="5391" max="5391" width="5.5703125" style="95" customWidth="1"/>
    <col min="5392" max="5392" width="4.85546875" style="95" customWidth="1"/>
    <col min="5393" max="5393" width="5.42578125" style="95" customWidth="1"/>
    <col min="5394" max="5394" width="5.140625" style="95" customWidth="1"/>
    <col min="5395" max="5395" width="5.28515625" style="95" customWidth="1"/>
    <col min="5396" max="5396" width="4.7109375" style="95" customWidth="1"/>
    <col min="5397" max="5397" width="5.140625" style="95" customWidth="1"/>
    <col min="5398" max="5398" width="6.140625" style="95" customWidth="1"/>
    <col min="5399" max="5399" width="5.85546875" style="95" customWidth="1"/>
    <col min="5400" max="5400" width="5.42578125" style="95" customWidth="1"/>
    <col min="5401" max="5632" width="9.140625" style="95"/>
    <col min="5633" max="5633" width="3.85546875" style="95" customWidth="1"/>
    <col min="5634" max="5634" width="19" style="95" customWidth="1"/>
    <col min="5635" max="5635" width="12.7109375" style="95" customWidth="1"/>
    <col min="5636" max="5636" width="7" style="95" customWidth="1"/>
    <col min="5637" max="5638" width="4.7109375" style="95" customWidth="1"/>
    <col min="5639" max="5639" width="5" style="95" customWidth="1"/>
    <col min="5640" max="5640" width="5.5703125" style="95" customWidth="1"/>
    <col min="5641" max="5641" width="4.85546875" style="95" customWidth="1"/>
    <col min="5642" max="5642" width="4.5703125" style="95" customWidth="1"/>
    <col min="5643" max="5643" width="4.7109375" style="95" customWidth="1"/>
    <col min="5644" max="5644" width="4.5703125" style="95" customWidth="1"/>
    <col min="5645" max="5645" width="4.7109375" style="95" customWidth="1"/>
    <col min="5646" max="5646" width="4.85546875" style="95" customWidth="1"/>
    <col min="5647" max="5647" width="5.5703125" style="95" customWidth="1"/>
    <col min="5648" max="5648" width="4.85546875" style="95" customWidth="1"/>
    <col min="5649" max="5649" width="5.42578125" style="95" customWidth="1"/>
    <col min="5650" max="5650" width="5.140625" style="95" customWidth="1"/>
    <col min="5651" max="5651" width="5.28515625" style="95" customWidth="1"/>
    <col min="5652" max="5652" width="4.7109375" style="95" customWidth="1"/>
    <col min="5653" max="5653" width="5.140625" style="95" customWidth="1"/>
    <col min="5654" max="5654" width="6.140625" style="95" customWidth="1"/>
    <col min="5655" max="5655" width="5.85546875" style="95" customWidth="1"/>
    <col min="5656" max="5656" width="5.42578125" style="95" customWidth="1"/>
    <col min="5657" max="5888" width="9.140625" style="95"/>
    <col min="5889" max="5889" width="3.85546875" style="95" customWidth="1"/>
    <col min="5890" max="5890" width="19" style="95" customWidth="1"/>
    <col min="5891" max="5891" width="12.7109375" style="95" customWidth="1"/>
    <col min="5892" max="5892" width="7" style="95" customWidth="1"/>
    <col min="5893" max="5894" width="4.7109375" style="95" customWidth="1"/>
    <col min="5895" max="5895" width="5" style="95" customWidth="1"/>
    <col min="5896" max="5896" width="5.5703125" style="95" customWidth="1"/>
    <col min="5897" max="5897" width="4.85546875" style="95" customWidth="1"/>
    <col min="5898" max="5898" width="4.5703125" style="95" customWidth="1"/>
    <col min="5899" max="5899" width="4.7109375" style="95" customWidth="1"/>
    <col min="5900" max="5900" width="4.5703125" style="95" customWidth="1"/>
    <col min="5901" max="5901" width="4.7109375" style="95" customWidth="1"/>
    <col min="5902" max="5902" width="4.85546875" style="95" customWidth="1"/>
    <col min="5903" max="5903" width="5.5703125" style="95" customWidth="1"/>
    <col min="5904" max="5904" width="4.85546875" style="95" customWidth="1"/>
    <col min="5905" max="5905" width="5.42578125" style="95" customWidth="1"/>
    <col min="5906" max="5906" width="5.140625" style="95" customWidth="1"/>
    <col min="5907" max="5907" width="5.28515625" style="95" customWidth="1"/>
    <col min="5908" max="5908" width="4.7109375" style="95" customWidth="1"/>
    <col min="5909" max="5909" width="5.140625" style="95" customWidth="1"/>
    <col min="5910" max="5910" width="6.140625" style="95" customWidth="1"/>
    <col min="5911" max="5911" width="5.85546875" style="95" customWidth="1"/>
    <col min="5912" max="5912" width="5.42578125" style="95" customWidth="1"/>
    <col min="5913" max="6144" width="9.140625" style="95"/>
    <col min="6145" max="6145" width="3.85546875" style="95" customWidth="1"/>
    <col min="6146" max="6146" width="19" style="95" customWidth="1"/>
    <col min="6147" max="6147" width="12.7109375" style="95" customWidth="1"/>
    <col min="6148" max="6148" width="7" style="95" customWidth="1"/>
    <col min="6149" max="6150" width="4.7109375" style="95" customWidth="1"/>
    <col min="6151" max="6151" width="5" style="95" customWidth="1"/>
    <col min="6152" max="6152" width="5.5703125" style="95" customWidth="1"/>
    <col min="6153" max="6153" width="4.85546875" style="95" customWidth="1"/>
    <col min="6154" max="6154" width="4.5703125" style="95" customWidth="1"/>
    <col min="6155" max="6155" width="4.7109375" style="95" customWidth="1"/>
    <col min="6156" max="6156" width="4.5703125" style="95" customWidth="1"/>
    <col min="6157" max="6157" width="4.7109375" style="95" customWidth="1"/>
    <col min="6158" max="6158" width="4.85546875" style="95" customWidth="1"/>
    <col min="6159" max="6159" width="5.5703125" style="95" customWidth="1"/>
    <col min="6160" max="6160" width="4.85546875" style="95" customWidth="1"/>
    <col min="6161" max="6161" width="5.42578125" style="95" customWidth="1"/>
    <col min="6162" max="6162" width="5.140625" style="95" customWidth="1"/>
    <col min="6163" max="6163" width="5.28515625" style="95" customWidth="1"/>
    <col min="6164" max="6164" width="4.7109375" style="95" customWidth="1"/>
    <col min="6165" max="6165" width="5.140625" style="95" customWidth="1"/>
    <col min="6166" max="6166" width="6.140625" style="95" customWidth="1"/>
    <col min="6167" max="6167" width="5.85546875" style="95" customWidth="1"/>
    <col min="6168" max="6168" width="5.42578125" style="95" customWidth="1"/>
    <col min="6169" max="6400" width="9.140625" style="95"/>
    <col min="6401" max="6401" width="3.85546875" style="95" customWidth="1"/>
    <col min="6402" max="6402" width="19" style="95" customWidth="1"/>
    <col min="6403" max="6403" width="12.7109375" style="95" customWidth="1"/>
    <col min="6404" max="6404" width="7" style="95" customWidth="1"/>
    <col min="6405" max="6406" width="4.7109375" style="95" customWidth="1"/>
    <col min="6407" max="6407" width="5" style="95" customWidth="1"/>
    <col min="6408" max="6408" width="5.5703125" style="95" customWidth="1"/>
    <col min="6409" max="6409" width="4.85546875" style="95" customWidth="1"/>
    <col min="6410" max="6410" width="4.5703125" style="95" customWidth="1"/>
    <col min="6411" max="6411" width="4.7109375" style="95" customWidth="1"/>
    <col min="6412" max="6412" width="4.5703125" style="95" customWidth="1"/>
    <col min="6413" max="6413" width="4.7109375" style="95" customWidth="1"/>
    <col min="6414" max="6414" width="4.85546875" style="95" customWidth="1"/>
    <col min="6415" max="6415" width="5.5703125" style="95" customWidth="1"/>
    <col min="6416" max="6416" width="4.85546875" style="95" customWidth="1"/>
    <col min="6417" max="6417" width="5.42578125" style="95" customWidth="1"/>
    <col min="6418" max="6418" width="5.140625" style="95" customWidth="1"/>
    <col min="6419" max="6419" width="5.28515625" style="95" customWidth="1"/>
    <col min="6420" max="6420" width="4.7109375" style="95" customWidth="1"/>
    <col min="6421" max="6421" width="5.140625" style="95" customWidth="1"/>
    <col min="6422" max="6422" width="6.140625" style="95" customWidth="1"/>
    <col min="6423" max="6423" width="5.85546875" style="95" customWidth="1"/>
    <col min="6424" max="6424" width="5.42578125" style="95" customWidth="1"/>
    <col min="6425" max="6656" width="9.140625" style="95"/>
    <col min="6657" max="6657" width="3.85546875" style="95" customWidth="1"/>
    <col min="6658" max="6658" width="19" style="95" customWidth="1"/>
    <col min="6659" max="6659" width="12.7109375" style="95" customWidth="1"/>
    <col min="6660" max="6660" width="7" style="95" customWidth="1"/>
    <col min="6661" max="6662" width="4.7109375" style="95" customWidth="1"/>
    <col min="6663" max="6663" width="5" style="95" customWidth="1"/>
    <col min="6664" max="6664" width="5.5703125" style="95" customWidth="1"/>
    <col min="6665" max="6665" width="4.85546875" style="95" customWidth="1"/>
    <col min="6666" max="6666" width="4.5703125" style="95" customWidth="1"/>
    <col min="6667" max="6667" width="4.7109375" style="95" customWidth="1"/>
    <col min="6668" max="6668" width="4.5703125" style="95" customWidth="1"/>
    <col min="6669" max="6669" width="4.7109375" style="95" customWidth="1"/>
    <col min="6670" max="6670" width="4.85546875" style="95" customWidth="1"/>
    <col min="6671" max="6671" width="5.5703125" style="95" customWidth="1"/>
    <col min="6672" max="6672" width="4.85546875" style="95" customWidth="1"/>
    <col min="6673" max="6673" width="5.42578125" style="95" customWidth="1"/>
    <col min="6674" max="6674" width="5.140625" style="95" customWidth="1"/>
    <col min="6675" max="6675" width="5.28515625" style="95" customWidth="1"/>
    <col min="6676" max="6676" width="4.7109375" style="95" customWidth="1"/>
    <col min="6677" max="6677" width="5.140625" style="95" customWidth="1"/>
    <col min="6678" max="6678" width="6.140625" style="95" customWidth="1"/>
    <col min="6679" max="6679" width="5.85546875" style="95" customWidth="1"/>
    <col min="6680" max="6680" width="5.42578125" style="95" customWidth="1"/>
    <col min="6681" max="6912" width="9.140625" style="95"/>
    <col min="6913" max="6913" width="3.85546875" style="95" customWidth="1"/>
    <col min="6914" max="6914" width="19" style="95" customWidth="1"/>
    <col min="6915" max="6915" width="12.7109375" style="95" customWidth="1"/>
    <col min="6916" max="6916" width="7" style="95" customWidth="1"/>
    <col min="6917" max="6918" width="4.7109375" style="95" customWidth="1"/>
    <col min="6919" max="6919" width="5" style="95" customWidth="1"/>
    <col min="6920" max="6920" width="5.5703125" style="95" customWidth="1"/>
    <col min="6921" max="6921" width="4.85546875" style="95" customWidth="1"/>
    <col min="6922" max="6922" width="4.5703125" style="95" customWidth="1"/>
    <col min="6923" max="6923" width="4.7109375" style="95" customWidth="1"/>
    <col min="6924" max="6924" width="4.5703125" style="95" customWidth="1"/>
    <col min="6925" max="6925" width="4.7109375" style="95" customWidth="1"/>
    <col min="6926" max="6926" width="4.85546875" style="95" customWidth="1"/>
    <col min="6927" max="6927" width="5.5703125" style="95" customWidth="1"/>
    <col min="6928" max="6928" width="4.85546875" style="95" customWidth="1"/>
    <col min="6929" max="6929" width="5.42578125" style="95" customWidth="1"/>
    <col min="6930" max="6930" width="5.140625" style="95" customWidth="1"/>
    <col min="6931" max="6931" width="5.28515625" style="95" customWidth="1"/>
    <col min="6932" max="6932" width="4.7109375" style="95" customWidth="1"/>
    <col min="6933" max="6933" width="5.140625" style="95" customWidth="1"/>
    <col min="6934" max="6934" width="6.140625" style="95" customWidth="1"/>
    <col min="6935" max="6935" width="5.85546875" style="95" customWidth="1"/>
    <col min="6936" max="6936" width="5.42578125" style="95" customWidth="1"/>
    <col min="6937" max="7168" width="9.140625" style="95"/>
    <col min="7169" max="7169" width="3.85546875" style="95" customWidth="1"/>
    <col min="7170" max="7170" width="19" style="95" customWidth="1"/>
    <col min="7171" max="7171" width="12.7109375" style="95" customWidth="1"/>
    <col min="7172" max="7172" width="7" style="95" customWidth="1"/>
    <col min="7173" max="7174" width="4.7109375" style="95" customWidth="1"/>
    <col min="7175" max="7175" width="5" style="95" customWidth="1"/>
    <col min="7176" max="7176" width="5.5703125" style="95" customWidth="1"/>
    <col min="7177" max="7177" width="4.85546875" style="95" customWidth="1"/>
    <col min="7178" max="7178" width="4.5703125" style="95" customWidth="1"/>
    <col min="7179" max="7179" width="4.7109375" style="95" customWidth="1"/>
    <col min="7180" max="7180" width="4.5703125" style="95" customWidth="1"/>
    <col min="7181" max="7181" width="4.7109375" style="95" customWidth="1"/>
    <col min="7182" max="7182" width="4.85546875" style="95" customWidth="1"/>
    <col min="7183" max="7183" width="5.5703125" style="95" customWidth="1"/>
    <col min="7184" max="7184" width="4.85546875" style="95" customWidth="1"/>
    <col min="7185" max="7185" width="5.42578125" style="95" customWidth="1"/>
    <col min="7186" max="7186" width="5.140625" style="95" customWidth="1"/>
    <col min="7187" max="7187" width="5.28515625" style="95" customWidth="1"/>
    <col min="7188" max="7188" width="4.7109375" style="95" customWidth="1"/>
    <col min="7189" max="7189" width="5.140625" style="95" customWidth="1"/>
    <col min="7190" max="7190" width="6.140625" style="95" customWidth="1"/>
    <col min="7191" max="7191" width="5.85546875" style="95" customWidth="1"/>
    <col min="7192" max="7192" width="5.42578125" style="95" customWidth="1"/>
    <col min="7193" max="7424" width="9.140625" style="95"/>
    <col min="7425" max="7425" width="3.85546875" style="95" customWidth="1"/>
    <col min="7426" max="7426" width="19" style="95" customWidth="1"/>
    <col min="7427" max="7427" width="12.7109375" style="95" customWidth="1"/>
    <col min="7428" max="7428" width="7" style="95" customWidth="1"/>
    <col min="7429" max="7430" width="4.7109375" style="95" customWidth="1"/>
    <col min="7431" max="7431" width="5" style="95" customWidth="1"/>
    <col min="7432" max="7432" width="5.5703125" style="95" customWidth="1"/>
    <col min="7433" max="7433" width="4.85546875" style="95" customWidth="1"/>
    <col min="7434" max="7434" width="4.5703125" style="95" customWidth="1"/>
    <col min="7435" max="7435" width="4.7109375" style="95" customWidth="1"/>
    <col min="7436" max="7436" width="4.5703125" style="95" customWidth="1"/>
    <col min="7437" max="7437" width="4.7109375" style="95" customWidth="1"/>
    <col min="7438" max="7438" width="4.85546875" style="95" customWidth="1"/>
    <col min="7439" max="7439" width="5.5703125" style="95" customWidth="1"/>
    <col min="7440" max="7440" width="4.85546875" style="95" customWidth="1"/>
    <col min="7441" max="7441" width="5.42578125" style="95" customWidth="1"/>
    <col min="7442" max="7442" width="5.140625" style="95" customWidth="1"/>
    <col min="7443" max="7443" width="5.28515625" style="95" customWidth="1"/>
    <col min="7444" max="7444" width="4.7109375" style="95" customWidth="1"/>
    <col min="7445" max="7445" width="5.140625" style="95" customWidth="1"/>
    <col min="7446" max="7446" width="6.140625" style="95" customWidth="1"/>
    <col min="7447" max="7447" width="5.85546875" style="95" customWidth="1"/>
    <col min="7448" max="7448" width="5.42578125" style="95" customWidth="1"/>
    <col min="7449" max="7680" width="9.140625" style="95"/>
    <col min="7681" max="7681" width="3.85546875" style="95" customWidth="1"/>
    <col min="7682" max="7682" width="19" style="95" customWidth="1"/>
    <col min="7683" max="7683" width="12.7109375" style="95" customWidth="1"/>
    <col min="7684" max="7684" width="7" style="95" customWidth="1"/>
    <col min="7685" max="7686" width="4.7109375" style="95" customWidth="1"/>
    <col min="7687" max="7687" width="5" style="95" customWidth="1"/>
    <col min="7688" max="7688" width="5.5703125" style="95" customWidth="1"/>
    <col min="7689" max="7689" width="4.85546875" style="95" customWidth="1"/>
    <col min="7690" max="7690" width="4.5703125" style="95" customWidth="1"/>
    <col min="7691" max="7691" width="4.7109375" style="95" customWidth="1"/>
    <col min="7692" max="7692" width="4.5703125" style="95" customWidth="1"/>
    <col min="7693" max="7693" width="4.7109375" style="95" customWidth="1"/>
    <col min="7694" max="7694" width="4.85546875" style="95" customWidth="1"/>
    <col min="7695" max="7695" width="5.5703125" style="95" customWidth="1"/>
    <col min="7696" max="7696" width="4.85546875" style="95" customWidth="1"/>
    <col min="7697" max="7697" width="5.42578125" style="95" customWidth="1"/>
    <col min="7698" max="7698" width="5.140625" style="95" customWidth="1"/>
    <col min="7699" max="7699" width="5.28515625" style="95" customWidth="1"/>
    <col min="7700" max="7700" width="4.7109375" style="95" customWidth="1"/>
    <col min="7701" max="7701" width="5.140625" style="95" customWidth="1"/>
    <col min="7702" max="7702" width="6.140625" style="95" customWidth="1"/>
    <col min="7703" max="7703" width="5.85546875" style="95" customWidth="1"/>
    <col min="7704" max="7704" width="5.42578125" style="95" customWidth="1"/>
    <col min="7705" max="7936" width="9.140625" style="95"/>
    <col min="7937" max="7937" width="3.85546875" style="95" customWidth="1"/>
    <col min="7938" max="7938" width="19" style="95" customWidth="1"/>
    <col min="7939" max="7939" width="12.7109375" style="95" customWidth="1"/>
    <col min="7940" max="7940" width="7" style="95" customWidth="1"/>
    <col min="7941" max="7942" width="4.7109375" style="95" customWidth="1"/>
    <col min="7943" max="7943" width="5" style="95" customWidth="1"/>
    <col min="7944" max="7944" width="5.5703125" style="95" customWidth="1"/>
    <col min="7945" max="7945" width="4.85546875" style="95" customWidth="1"/>
    <col min="7946" max="7946" width="4.5703125" style="95" customWidth="1"/>
    <col min="7947" max="7947" width="4.7109375" style="95" customWidth="1"/>
    <col min="7948" max="7948" width="4.5703125" style="95" customWidth="1"/>
    <col min="7949" max="7949" width="4.7109375" style="95" customWidth="1"/>
    <col min="7950" max="7950" width="4.85546875" style="95" customWidth="1"/>
    <col min="7951" max="7951" width="5.5703125" style="95" customWidth="1"/>
    <col min="7952" max="7952" width="4.85546875" style="95" customWidth="1"/>
    <col min="7953" max="7953" width="5.42578125" style="95" customWidth="1"/>
    <col min="7954" max="7954" width="5.140625" style="95" customWidth="1"/>
    <col min="7955" max="7955" width="5.28515625" style="95" customWidth="1"/>
    <col min="7956" max="7956" width="4.7109375" style="95" customWidth="1"/>
    <col min="7957" max="7957" width="5.140625" style="95" customWidth="1"/>
    <col min="7958" max="7958" width="6.140625" style="95" customWidth="1"/>
    <col min="7959" max="7959" width="5.85546875" style="95" customWidth="1"/>
    <col min="7960" max="7960" width="5.42578125" style="95" customWidth="1"/>
    <col min="7961" max="8192" width="9.140625" style="95"/>
    <col min="8193" max="8193" width="3.85546875" style="95" customWidth="1"/>
    <col min="8194" max="8194" width="19" style="95" customWidth="1"/>
    <col min="8195" max="8195" width="12.7109375" style="95" customWidth="1"/>
    <col min="8196" max="8196" width="7" style="95" customWidth="1"/>
    <col min="8197" max="8198" width="4.7109375" style="95" customWidth="1"/>
    <col min="8199" max="8199" width="5" style="95" customWidth="1"/>
    <col min="8200" max="8200" width="5.5703125" style="95" customWidth="1"/>
    <col min="8201" max="8201" width="4.85546875" style="95" customWidth="1"/>
    <col min="8202" max="8202" width="4.5703125" style="95" customWidth="1"/>
    <col min="8203" max="8203" width="4.7109375" style="95" customWidth="1"/>
    <col min="8204" max="8204" width="4.5703125" style="95" customWidth="1"/>
    <col min="8205" max="8205" width="4.7109375" style="95" customWidth="1"/>
    <col min="8206" max="8206" width="4.85546875" style="95" customWidth="1"/>
    <col min="8207" max="8207" width="5.5703125" style="95" customWidth="1"/>
    <col min="8208" max="8208" width="4.85546875" style="95" customWidth="1"/>
    <col min="8209" max="8209" width="5.42578125" style="95" customWidth="1"/>
    <col min="8210" max="8210" width="5.140625" style="95" customWidth="1"/>
    <col min="8211" max="8211" width="5.28515625" style="95" customWidth="1"/>
    <col min="8212" max="8212" width="4.7109375" style="95" customWidth="1"/>
    <col min="8213" max="8213" width="5.140625" style="95" customWidth="1"/>
    <col min="8214" max="8214" width="6.140625" style="95" customWidth="1"/>
    <col min="8215" max="8215" width="5.85546875" style="95" customWidth="1"/>
    <col min="8216" max="8216" width="5.42578125" style="95" customWidth="1"/>
    <col min="8217" max="8448" width="9.140625" style="95"/>
    <col min="8449" max="8449" width="3.85546875" style="95" customWidth="1"/>
    <col min="8450" max="8450" width="19" style="95" customWidth="1"/>
    <col min="8451" max="8451" width="12.7109375" style="95" customWidth="1"/>
    <col min="8452" max="8452" width="7" style="95" customWidth="1"/>
    <col min="8453" max="8454" width="4.7109375" style="95" customWidth="1"/>
    <col min="8455" max="8455" width="5" style="95" customWidth="1"/>
    <col min="8456" max="8456" width="5.5703125" style="95" customWidth="1"/>
    <col min="8457" max="8457" width="4.85546875" style="95" customWidth="1"/>
    <col min="8458" max="8458" width="4.5703125" style="95" customWidth="1"/>
    <col min="8459" max="8459" width="4.7109375" style="95" customWidth="1"/>
    <col min="8460" max="8460" width="4.5703125" style="95" customWidth="1"/>
    <col min="8461" max="8461" width="4.7109375" style="95" customWidth="1"/>
    <col min="8462" max="8462" width="4.85546875" style="95" customWidth="1"/>
    <col min="8463" max="8463" width="5.5703125" style="95" customWidth="1"/>
    <col min="8464" max="8464" width="4.85546875" style="95" customWidth="1"/>
    <col min="8465" max="8465" width="5.42578125" style="95" customWidth="1"/>
    <col min="8466" max="8466" width="5.140625" style="95" customWidth="1"/>
    <col min="8467" max="8467" width="5.28515625" style="95" customWidth="1"/>
    <col min="8468" max="8468" width="4.7109375" style="95" customWidth="1"/>
    <col min="8469" max="8469" width="5.140625" style="95" customWidth="1"/>
    <col min="8470" max="8470" width="6.140625" style="95" customWidth="1"/>
    <col min="8471" max="8471" width="5.85546875" style="95" customWidth="1"/>
    <col min="8472" max="8472" width="5.42578125" style="95" customWidth="1"/>
    <col min="8473" max="8704" width="9.140625" style="95"/>
    <col min="8705" max="8705" width="3.85546875" style="95" customWidth="1"/>
    <col min="8706" max="8706" width="19" style="95" customWidth="1"/>
    <col min="8707" max="8707" width="12.7109375" style="95" customWidth="1"/>
    <col min="8708" max="8708" width="7" style="95" customWidth="1"/>
    <col min="8709" max="8710" width="4.7109375" style="95" customWidth="1"/>
    <col min="8711" max="8711" width="5" style="95" customWidth="1"/>
    <col min="8712" max="8712" width="5.5703125" style="95" customWidth="1"/>
    <col min="8713" max="8713" width="4.85546875" style="95" customWidth="1"/>
    <col min="8714" max="8714" width="4.5703125" style="95" customWidth="1"/>
    <col min="8715" max="8715" width="4.7109375" style="95" customWidth="1"/>
    <col min="8716" max="8716" width="4.5703125" style="95" customWidth="1"/>
    <col min="8717" max="8717" width="4.7109375" style="95" customWidth="1"/>
    <col min="8718" max="8718" width="4.85546875" style="95" customWidth="1"/>
    <col min="8719" max="8719" width="5.5703125" style="95" customWidth="1"/>
    <col min="8720" max="8720" width="4.85546875" style="95" customWidth="1"/>
    <col min="8721" max="8721" width="5.42578125" style="95" customWidth="1"/>
    <col min="8722" max="8722" width="5.140625" style="95" customWidth="1"/>
    <col min="8723" max="8723" width="5.28515625" style="95" customWidth="1"/>
    <col min="8724" max="8724" width="4.7109375" style="95" customWidth="1"/>
    <col min="8725" max="8725" width="5.140625" style="95" customWidth="1"/>
    <col min="8726" max="8726" width="6.140625" style="95" customWidth="1"/>
    <col min="8727" max="8727" width="5.85546875" style="95" customWidth="1"/>
    <col min="8728" max="8728" width="5.42578125" style="95" customWidth="1"/>
    <col min="8729" max="8960" width="9.140625" style="95"/>
    <col min="8961" max="8961" width="3.85546875" style="95" customWidth="1"/>
    <col min="8962" max="8962" width="19" style="95" customWidth="1"/>
    <col min="8963" max="8963" width="12.7109375" style="95" customWidth="1"/>
    <col min="8964" max="8964" width="7" style="95" customWidth="1"/>
    <col min="8965" max="8966" width="4.7109375" style="95" customWidth="1"/>
    <col min="8967" max="8967" width="5" style="95" customWidth="1"/>
    <col min="8968" max="8968" width="5.5703125" style="95" customWidth="1"/>
    <col min="8969" max="8969" width="4.85546875" style="95" customWidth="1"/>
    <col min="8970" max="8970" width="4.5703125" style="95" customWidth="1"/>
    <col min="8971" max="8971" width="4.7109375" style="95" customWidth="1"/>
    <col min="8972" max="8972" width="4.5703125" style="95" customWidth="1"/>
    <col min="8973" max="8973" width="4.7109375" style="95" customWidth="1"/>
    <col min="8974" max="8974" width="4.85546875" style="95" customWidth="1"/>
    <col min="8975" max="8975" width="5.5703125" style="95" customWidth="1"/>
    <col min="8976" max="8976" width="4.85546875" style="95" customWidth="1"/>
    <col min="8977" max="8977" width="5.42578125" style="95" customWidth="1"/>
    <col min="8978" max="8978" width="5.140625" style="95" customWidth="1"/>
    <col min="8979" max="8979" width="5.28515625" style="95" customWidth="1"/>
    <col min="8980" max="8980" width="4.7109375" style="95" customWidth="1"/>
    <col min="8981" max="8981" width="5.140625" style="95" customWidth="1"/>
    <col min="8982" max="8982" width="6.140625" style="95" customWidth="1"/>
    <col min="8983" max="8983" width="5.85546875" style="95" customWidth="1"/>
    <col min="8984" max="8984" width="5.42578125" style="95" customWidth="1"/>
    <col min="8985" max="9216" width="9.140625" style="95"/>
    <col min="9217" max="9217" width="3.85546875" style="95" customWidth="1"/>
    <col min="9218" max="9218" width="19" style="95" customWidth="1"/>
    <col min="9219" max="9219" width="12.7109375" style="95" customWidth="1"/>
    <col min="9220" max="9220" width="7" style="95" customWidth="1"/>
    <col min="9221" max="9222" width="4.7109375" style="95" customWidth="1"/>
    <col min="9223" max="9223" width="5" style="95" customWidth="1"/>
    <col min="9224" max="9224" width="5.5703125" style="95" customWidth="1"/>
    <col min="9225" max="9225" width="4.85546875" style="95" customWidth="1"/>
    <col min="9226" max="9226" width="4.5703125" style="95" customWidth="1"/>
    <col min="9227" max="9227" width="4.7109375" style="95" customWidth="1"/>
    <col min="9228" max="9228" width="4.5703125" style="95" customWidth="1"/>
    <col min="9229" max="9229" width="4.7109375" style="95" customWidth="1"/>
    <col min="9230" max="9230" width="4.85546875" style="95" customWidth="1"/>
    <col min="9231" max="9231" width="5.5703125" style="95" customWidth="1"/>
    <col min="9232" max="9232" width="4.85546875" style="95" customWidth="1"/>
    <col min="9233" max="9233" width="5.42578125" style="95" customWidth="1"/>
    <col min="9234" max="9234" width="5.140625" style="95" customWidth="1"/>
    <col min="9235" max="9235" width="5.28515625" style="95" customWidth="1"/>
    <col min="9236" max="9236" width="4.7109375" style="95" customWidth="1"/>
    <col min="9237" max="9237" width="5.140625" style="95" customWidth="1"/>
    <col min="9238" max="9238" width="6.140625" style="95" customWidth="1"/>
    <col min="9239" max="9239" width="5.85546875" style="95" customWidth="1"/>
    <col min="9240" max="9240" width="5.42578125" style="95" customWidth="1"/>
    <col min="9241" max="9472" width="9.140625" style="95"/>
    <col min="9473" max="9473" width="3.85546875" style="95" customWidth="1"/>
    <col min="9474" max="9474" width="19" style="95" customWidth="1"/>
    <col min="9475" max="9475" width="12.7109375" style="95" customWidth="1"/>
    <col min="9476" max="9476" width="7" style="95" customWidth="1"/>
    <col min="9477" max="9478" width="4.7109375" style="95" customWidth="1"/>
    <col min="9479" max="9479" width="5" style="95" customWidth="1"/>
    <col min="9480" max="9480" width="5.5703125" style="95" customWidth="1"/>
    <col min="9481" max="9481" width="4.85546875" style="95" customWidth="1"/>
    <col min="9482" max="9482" width="4.5703125" style="95" customWidth="1"/>
    <col min="9483" max="9483" width="4.7109375" style="95" customWidth="1"/>
    <col min="9484" max="9484" width="4.5703125" style="95" customWidth="1"/>
    <col min="9485" max="9485" width="4.7109375" style="95" customWidth="1"/>
    <col min="9486" max="9486" width="4.85546875" style="95" customWidth="1"/>
    <col min="9487" max="9487" width="5.5703125" style="95" customWidth="1"/>
    <col min="9488" max="9488" width="4.85546875" style="95" customWidth="1"/>
    <col min="9489" max="9489" width="5.42578125" style="95" customWidth="1"/>
    <col min="9490" max="9490" width="5.140625" style="95" customWidth="1"/>
    <col min="9491" max="9491" width="5.28515625" style="95" customWidth="1"/>
    <col min="9492" max="9492" width="4.7109375" style="95" customWidth="1"/>
    <col min="9493" max="9493" width="5.140625" style="95" customWidth="1"/>
    <col min="9494" max="9494" width="6.140625" style="95" customWidth="1"/>
    <col min="9495" max="9495" width="5.85546875" style="95" customWidth="1"/>
    <col min="9496" max="9496" width="5.42578125" style="95" customWidth="1"/>
    <col min="9497" max="9728" width="9.140625" style="95"/>
    <col min="9729" max="9729" width="3.85546875" style="95" customWidth="1"/>
    <col min="9730" max="9730" width="19" style="95" customWidth="1"/>
    <col min="9731" max="9731" width="12.7109375" style="95" customWidth="1"/>
    <col min="9732" max="9732" width="7" style="95" customWidth="1"/>
    <col min="9733" max="9734" width="4.7109375" style="95" customWidth="1"/>
    <col min="9735" max="9735" width="5" style="95" customWidth="1"/>
    <col min="9736" max="9736" width="5.5703125" style="95" customWidth="1"/>
    <col min="9737" max="9737" width="4.85546875" style="95" customWidth="1"/>
    <col min="9738" max="9738" width="4.5703125" style="95" customWidth="1"/>
    <col min="9739" max="9739" width="4.7109375" style="95" customWidth="1"/>
    <col min="9740" max="9740" width="4.5703125" style="95" customWidth="1"/>
    <col min="9741" max="9741" width="4.7109375" style="95" customWidth="1"/>
    <col min="9742" max="9742" width="4.85546875" style="95" customWidth="1"/>
    <col min="9743" max="9743" width="5.5703125" style="95" customWidth="1"/>
    <col min="9744" max="9744" width="4.85546875" style="95" customWidth="1"/>
    <col min="9745" max="9745" width="5.42578125" style="95" customWidth="1"/>
    <col min="9746" max="9746" width="5.140625" style="95" customWidth="1"/>
    <col min="9747" max="9747" width="5.28515625" style="95" customWidth="1"/>
    <col min="9748" max="9748" width="4.7109375" style="95" customWidth="1"/>
    <col min="9749" max="9749" width="5.140625" style="95" customWidth="1"/>
    <col min="9750" max="9750" width="6.140625" style="95" customWidth="1"/>
    <col min="9751" max="9751" width="5.85546875" style="95" customWidth="1"/>
    <col min="9752" max="9752" width="5.42578125" style="95" customWidth="1"/>
    <col min="9753" max="9984" width="9.140625" style="95"/>
    <col min="9985" max="9985" width="3.85546875" style="95" customWidth="1"/>
    <col min="9986" max="9986" width="19" style="95" customWidth="1"/>
    <col min="9987" max="9987" width="12.7109375" style="95" customWidth="1"/>
    <col min="9988" max="9988" width="7" style="95" customWidth="1"/>
    <col min="9989" max="9990" width="4.7109375" style="95" customWidth="1"/>
    <col min="9991" max="9991" width="5" style="95" customWidth="1"/>
    <col min="9992" max="9992" width="5.5703125" style="95" customWidth="1"/>
    <col min="9993" max="9993" width="4.85546875" style="95" customWidth="1"/>
    <col min="9994" max="9994" width="4.5703125" style="95" customWidth="1"/>
    <col min="9995" max="9995" width="4.7109375" style="95" customWidth="1"/>
    <col min="9996" max="9996" width="4.5703125" style="95" customWidth="1"/>
    <col min="9997" max="9997" width="4.7109375" style="95" customWidth="1"/>
    <col min="9998" max="9998" width="4.85546875" style="95" customWidth="1"/>
    <col min="9999" max="9999" width="5.5703125" style="95" customWidth="1"/>
    <col min="10000" max="10000" width="4.85546875" style="95" customWidth="1"/>
    <col min="10001" max="10001" width="5.42578125" style="95" customWidth="1"/>
    <col min="10002" max="10002" width="5.140625" style="95" customWidth="1"/>
    <col min="10003" max="10003" width="5.28515625" style="95" customWidth="1"/>
    <col min="10004" max="10004" width="4.7109375" style="95" customWidth="1"/>
    <col min="10005" max="10005" width="5.140625" style="95" customWidth="1"/>
    <col min="10006" max="10006" width="6.140625" style="95" customWidth="1"/>
    <col min="10007" max="10007" width="5.85546875" style="95" customWidth="1"/>
    <col min="10008" max="10008" width="5.42578125" style="95" customWidth="1"/>
    <col min="10009" max="10240" width="9.140625" style="95"/>
    <col min="10241" max="10241" width="3.85546875" style="95" customWidth="1"/>
    <col min="10242" max="10242" width="19" style="95" customWidth="1"/>
    <col min="10243" max="10243" width="12.7109375" style="95" customWidth="1"/>
    <col min="10244" max="10244" width="7" style="95" customWidth="1"/>
    <col min="10245" max="10246" width="4.7109375" style="95" customWidth="1"/>
    <col min="10247" max="10247" width="5" style="95" customWidth="1"/>
    <col min="10248" max="10248" width="5.5703125" style="95" customWidth="1"/>
    <col min="10249" max="10249" width="4.85546875" style="95" customWidth="1"/>
    <col min="10250" max="10250" width="4.5703125" style="95" customWidth="1"/>
    <col min="10251" max="10251" width="4.7109375" style="95" customWidth="1"/>
    <col min="10252" max="10252" width="4.5703125" style="95" customWidth="1"/>
    <col min="10253" max="10253" width="4.7109375" style="95" customWidth="1"/>
    <col min="10254" max="10254" width="4.85546875" style="95" customWidth="1"/>
    <col min="10255" max="10255" width="5.5703125" style="95" customWidth="1"/>
    <col min="10256" max="10256" width="4.85546875" style="95" customWidth="1"/>
    <col min="10257" max="10257" width="5.42578125" style="95" customWidth="1"/>
    <col min="10258" max="10258" width="5.140625" style="95" customWidth="1"/>
    <col min="10259" max="10259" width="5.28515625" style="95" customWidth="1"/>
    <col min="10260" max="10260" width="4.7109375" style="95" customWidth="1"/>
    <col min="10261" max="10261" width="5.140625" style="95" customWidth="1"/>
    <col min="10262" max="10262" width="6.140625" style="95" customWidth="1"/>
    <col min="10263" max="10263" width="5.85546875" style="95" customWidth="1"/>
    <col min="10264" max="10264" width="5.42578125" style="95" customWidth="1"/>
    <col min="10265" max="10496" width="9.140625" style="95"/>
    <col min="10497" max="10497" width="3.85546875" style="95" customWidth="1"/>
    <col min="10498" max="10498" width="19" style="95" customWidth="1"/>
    <col min="10499" max="10499" width="12.7109375" style="95" customWidth="1"/>
    <col min="10500" max="10500" width="7" style="95" customWidth="1"/>
    <col min="10501" max="10502" width="4.7109375" style="95" customWidth="1"/>
    <col min="10503" max="10503" width="5" style="95" customWidth="1"/>
    <col min="10504" max="10504" width="5.5703125" style="95" customWidth="1"/>
    <col min="10505" max="10505" width="4.85546875" style="95" customWidth="1"/>
    <col min="10506" max="10506" width="4.5703125" style="95" customWidth="1"/>
    <col min="10507" max="10507" width="4.7109375" style="95" customWidth="1"/>
    <col min="10508" max="10508" width="4.5703125" style="95" customWidth="1"/>
    <col min="10509" max="10509" width="4.7109375" style="95" customWidth="1"/>
    <col min="10510" max="10510" width="4.85546875" style="95" customWidth="1"/>
    <col min="10511" max="10511" width="5.5703125" style="95" customWidth="1"/>
    <col min="10512" max="10512" width="4.85546875" style="95" customWidth="1"/>
    <col min="10513" max="10513" width="5.42578125" style="95" customWidth="1"/>
    <col min="10514" max="10514" width="5.140625" style="95" customWidth="1"/>
    <col min="10515" max="10515" width="5.28515625" style="95" customWidth="1"/>
    <col min="10516" max="10516" width="4.7109375" style="95" customWidth="1"/>
    <col min="10517" max="10517" width="5.140625" style="95" customWidth="1"/>
    <col min="10518" max="10518" width="6.140625" style="95" customWidth="1"/>
    <col min="10519" max="10519" width="5.85546875" style="95" customWidth="1"/>
    <col min="10520" max="10520" width="5.42578125" style="95" customWidth="1"/>
    <col min="10521" max="10752" width="9.140625" style="95"/>
    <col min="10753" max="10753" width="3.85546875" style="95" customWidth="1"/>
    <col min="10754" max="10754" width="19" style="95" customWidth="1"/>
    <col min="10755" max="10755" width="12.7109375" style="95" customWidth="1"/>
    <col min="10756" max="10756" width="7" style="95" customWidth="1"/>
    <col min="10757" max="10758" width="4.7109375" style="95" customWidth="1"/>
    <col min="10759" max="10759" width="5" style="95" customWidth="1"/>
    <col min="10760" max="10760" width="5.5703125" style="95" customWidth="1"/>
    <col min="10761" max="10761" width="4.85546875" style="95" customWidth="1"/>
    <col min="10762" max="10762" width="4.5703125" style="95" customWidth="1"/>
    <col min="10763" max="10763" width="4.7109375" style="95" customWidth="1"/>
    <col min="10764" max="10764" width="4.5703125" style="95" customWidth="1"/>
    <col min="10765" max="10765" width="4.7109375" style="95" customWidth="1"/>
    <col min="10766" max="10766" width="4.85546875" style="95" customWidth="1"/>
    <col min="10767" max="10767" width="5.5703125" style="95" customWidth="1"/>
    <col min="10768" max="10768" width="4.85546875" style="95" customWidth="1"/>
    <col min="10769" max="10769" width="5.42578125" style="95" customWidth="1"/>
    <col min="10770" max="10770" width="5.140625" style="95" customWidth="1"/>
    <col min="10771" max="10771" width="5.28515625" style="95" customWidth="1"/>
    <col min="10772" max="10772" width="4.7109375" style="95" customWidth="1"/>
    <col min="10773" max="10773" width="5.140625" style="95" customWidth="1"/>
    <col min="10774" max="10774" width="6.140625" style="95" customWidth="1"/>
    <col min="10775" max="10775" width="5.85546875" style="95" customWidth="1"/>
    <col min="10776" max="10776" width="5.42578125" style="95" customWidth="1"/>
    <col min="10777" max="11008" width="9.140625" style="95"/>
    <col min="11009" max="11009" width="3.85546875" style="95" customWidth="1"/>
    <col min="11010" max="11010" width="19" style="95" customWidth="1"/>
    <col min="11011" max="11011" width="12.7109375" style="95" customWidth="1"/>
    <col min="11012" max="11012" width="7" style="95" customWidth="1"/>
    <col min="11013" max="11014" width="4.7109375" style="95" customWidth="1"/>
    <col min="11015" max="11015" width="5" style="95" customWidth="1"/>
    <col min="11016" max="11016" width="5.5703125" style="95" customWidth="1"/>
    <col min="11017" max="11017" width="4.85546875" style="95" customWidth="1"/>
    <col min="11018" max="11018" width="4.5703125" style="95" customWidth="1"/>
    <col min="11019" max="11019" width="4.7109375" style="95" customWidth="1"/>
    <col min="11020" max="11020" width="4.5703125" style="95" customWidth="1"/>
    <col min="11021" max="11021" width="4.7109375" style="95" customWidth="1"/>
    <col min="11022" max="11022" width="4.85546875" style="95" customWidth="1"/>
    <col min="11023" max="11023" width="5.5703125" style="95" customWidth="1"/>
    <col min="11024" max="11024" width="4.85546875" style="95" customWidth="1"/>
    <col min="11025" max="11025" width="5.42578125" style="95" customWidth="1"/>
    <col min="11026" max="11026" width="5.140625" style="95" customWidth="1"/>
    <col min="11027" max="11027" width="5.28515625" style="95" customWidth="1"/>
    <col min="11028" max="11028" width="4.7109375" style="95" customWidth="1"/>
    <col min="11029" max="11029" width="5.140625" style="95" customWidth="1"/>
    <col min="11030" max="11030" width="6.140625" style="95" customWidth="1"/>
    <col min="11031" max="11031" width="5.85546875" style="95" customWidth="1"/>
    <col min="11032" max="11032" width="5.42578125" style="95" customWidth="1"/>
    <col min="11033" max="11264" width="9.140625" style="95"/>
    <col min="11265" max="11265" width="3.85546875" style="95" customWidth="1"/>
    <col min="11266" max="11266" width="19" style="95" customWidth="1"/>
    <col min="11267" max="11267" width="12.7109375" style="95" customWidth="1"/>
    <col min="11268" max="11268" width="7" style="95" customWidth="1"/>
    <col min="11269" max="11270" width="4.7109375" style="95" customWidth="1"/>
    <col min="11271" max="11271" width="5" style="95" customWidth="1"/>
    <col min="11272" max="11272" width="5.5703125" style="95" customWidth="1"/>
    <col min="11273" max="11273" width="4.85546875" style="95" customWidth="1"/>
    <col min="11274" max="11274" width="4.5703125" style="95" customWidth="1"/>
    <col min="11275" max="11275" width="4.7109375" style="95" customWidth="1"/>
    <col min="11276" max="11276" width="4.5703125" style="95" customWidth="1"/>
    <col min="11277" max="11277" width="4.7109375" style="95" customWidth="1"/>
    <col min="11278" max="11278" width="4.85546875" style="95" customWidth="1"/>
    <col min="11279" max="11279" width="5.5703125" style="95" customWidth="1"/>
    <col min="11280" max="11280" width="4.85546875" style="95" customWidth="1"/>
    <col min="11281" max="11281" width="5.42578125" style="95" customWidth="1"/>
    <col min="11282" max="11282" width="5.140625" style="95" customWidth="1"/>
    <col min="11283" max="11283" width="5.28515625" style="95" customWidth="1"/>
    <col min="11284" max="11284" width="4.7109375" style="95" customWidth="1"/>
    <col min="11285" max="11285" width="5.140625" style="95" customWidth="1"/>
    <col min="11286" max="11286" width="6.140625" style="95" customWidth="1"/>
    <col min="11287" max="11287" width="5.85546875" style="95" customWidth="1"/>
    <col min="11288" max="11288" width="5.42578125" style="95" customWidth="1"/>
    <col min="11289" max="11520" width="9.140625" style="95"/>
    <col min="11521" max="11521" width="3.85546875" style="95" customWidth="1"/>
    <col min="11522" max="11522" width="19" style="95" customWidth="1"/>
    <col min="11523" max="11523" width="12.7109375" style="95" customWidth="1"/>
    <col min="11524" max="11524" width="7" style="95" customWidth="1"/>
    <col min="11525" max="11526" width="4.7109375" style="95" customWidth="1"/>
    <col min="11527" max="11527" width="5" style="95" customWidth="1"/>
    <col min="11528" max="11528" width="5.5703125" style="95" customWidth="1"/>
    <col min="11529" max="11529" width="4.85546875" style="95" customWidth="1"/>
    <col min="11530" max="11530" width="4.5703125" style="95" customWidth="1"/>
    <col min="11531" max="11531" width="4.7109375" style="95" customWidth="1"/>
    <col min="11532" max="11532" width="4.5703125" style="95" customWidth="1"/>
    <col min="11533" max="11533" width="4.7109375" style="95" customWidth="1"/>
    <col min="11534" max="11534" width="4.85546875" style="95" customWidth="1"/>
    <col min="11535" max="11535" width="5.5703125" style="95" customWidth="1"/>
    <col min="11536" max="11536" width="4.85546875" style="95" customWidth="1"/>
    <col min="11537" max="11537" width="5.42578125" style="95" customWidth="1"/>
    <col min="11538" max="11538" width="5.140625" style="95" customWidth="1"/>
    <col min="11539" max="11539" width="5.28515625" style="95" customWidth="1"/>
    <col min="11540" max="11540" width="4.7109375" style="95" customWidth="1"/>
    <col min="11541" max="11541" width="5.140625" style="95" customWidth="1"/>
    <col min="11542" max="11542" width="6.140625" style="95" customWidth="1"/>
    <col min="11543" max="11543" width="5.85546875" style="95" customWidth="1"/>
    <col min="11544" max="11544" width="5.42578125" style="95" customWidth="1"/>
    <col min="11545" max="11776" width="9.140625" style="95"/>
    <col min="11777" max="11777" width="3.85546875" style="95" customWidth="1"/>
    <col min="11778" max="11778" width="19" style="95" customWidth="1"/>
    <col min="11779" max="11779" width="12.7109375" style="95" customWidth="1"/>
    <col min="11780" max="11780" width="7" style="95" customWidth="1"/>
    <col min="11781" max="11782" width="4.7109375" style="95" customWidth="1"/>
    <col min="11783" max="11783" width="5" style="95" customWidth="1"/>
    <col min="11784" max="11784" width="5.5703125" style="95" customWidth="1"/>
    <col min="11785" max="11785" width="4.85546875" style="95" customWidth="1"/>
    <col min="11786" max="11786" width="4.5703125" style="95" customWidth="1"/>
    <col min="11787" max="11787" width="4.7109375" style="95" customWidth="1"/>
    <col min="11788" max="11788" width="4.5703125" style="95" customWidth="1"/>
    <col min="11789" max="11789" width="4.7109375" style="95" customWidth="1"/>
    <col min="11790" max="11790" width="4.85546875" style="95" customWidth="1"/>
    <col min="11791" max="11791" width="5.5703125" style="95" customWidth="1"/>
    <col min="11792" max="11792" width="4.85546875" style="95" customWidth="1"/>
    <col min="11793" max="11793" width="5.42578125" style="95" customWidth="1"/>
    <col min="11794" max="11794" width="5.140625" style="95" customWidth="1"/>
    <col min="11795" max="11795" width="5.28515625" style="95" customWidth="1"/>
    <col min="11796" max="11796" width="4.7109375" style="95" customWidth="1"/>
    <col min="11797" max="11797" width="5.140625" style="95" customWidth="1"/>
    <col min="11798" max="11798" width="6.140625" style="95" customWidth="1"/>
    <col min="11799" max="11799" width="5.85546875" style="95" customWidth="1"/>
    <col min="11800" max="11800" width="5.42578125" style="95" customWidth="1"/>
    <col min="11801" max="12032" width="9.140625" style="95"/>
    <col min="12033" max="12033" width="3.85546875" style="95" customWidth="1"/>
    <col min="12034" max="12034" width="19" style="95" customWidth="1"/>
    <col min="12035" max="12035" width="12.7109375" style="95" customWidth="1"/>
    <col min="12036" max="12036" width="7" style="95" customWidth="1"/>
    <col min="12037" max="12038" width="4.7109375" style="95" customWidth="1"/>
    <col min="12039" max="12039" width="5" style="95" customWidth="1"/>
    <col min="12040" max="12040" width="5.5703125" style="95" customWidth="1"/>
    <col min="12041" max="12041" width="4.85546875" style="95" customWidth="1"/>
    <col min="12042" max="12042" width="4.5703125" style="95" customWidth="1"/>
    <col min="12043" max="12043" width="4.7109375" style="95" customWidth="1"/>
    <col min="12044" max="12044" width="4.5703125" style="95" customWidth="1"/>
    <col min="12045" max="12045" width="4.7109375" style="95" customWidth="1"/>
    <col min="12046" max="12046" width="4.85546875" style="95" customWidth="1"/>
    <col min="12047" max="12047" width="5.5703125" style="95" customWidth="1"/>
    <col min="12048" max="12048" width="4.85546875" style="95" customWidth="1"/>
    <col min="12049" max="12049" width="5.42578125" style="95" customWidth="1"/>
    <col min="12050" max="12050" width="5.140625" style="95" customWidth="1"/>
    <col min="12051" max="12051" width="5.28515625" style="95" customWidth="1"/>
    <col min="12052" max="12052" width="4.7109375" style="95" customWidth="1"/>
    <col min="12053" max="12053" width="5.140625" style="95" customWidth="1"/>
    <col min="12054" max="12054" width="6.140625" style="95" customWidth="1"/>
    <col min="12055" max="12055" width="5.85546875" style="95" customWidth="1"/>
    <col min="12056" max="12056" width="5.42578125" style="95" customWidth="1"/>
    <col min="12057" max="12288" width="9.140625" style="95"/>
    <col min="12289" max="12289" width="3.85546875" style="95" customWidth="1"/>
    <col min="12290" max="12290" width="19" style="95" customWidth="1"/>
    <col min="12291" max="12291" width="12.7109375" style="95" customWidth="1"/>
    <col min="12292" max="12292" width="7" style="95" customWidth="1"/>
    <col min="12293" max="12294" width="4.7109375" style="95" customWidth="1"/>
    <col min="12295" max="12295" width="5" style="95" customWidth="1"/>
    <col min="12296" max="12296" width="5.5703125" style="95" customWidth="1"/>
    <col min="12297" max="12297" width="4.85546875" style="95" customWidth="1"/>
    <col min="12298" max="12298" width="4.5703125" style="95" customWidth="1"/>
    <col min="12299" max="12299" width="4.7109375" style="95" customWidth="1"/>
    <col min="12300" max="12300" width="4.5703125" style="95" customWidth="1"/>
    <col min="12301" max="12301" width="4.7109375" style="95" customWidth="1"/>
    <col min="12302" max="12302" width="4.85546875" style="95" customWidth="1"/>
    <col min="12303" max="12303" width="5.5703125" style="95" customWidth="1"/>
    <col min="12304" max="12304" width="4.85546875" style="95" customWidth="1"/>
    <col min="12305" max="12305" width="5.42578125" style="95" customWidth="1"/>
    <col min="12306" max="12306" width="5.140625" style="95" customWidth="1"/>
    <col min="12307" max="12307" width="5.28515625" style="95" customWidth="1"/>
    <col min="12308" max="12308" width="4.7109375" style="95" customWidth="1"/>
    <col min="12309" max="12309" width="5.140625" style="95" customWidth="1"/>
    <col min="12310" max="12310" width="6.140625" style="95" customWidth="1"/>
    <col min="12311" max="12311" width="5.85546875" style="95" customWidth="1"/>
    <col min="12312" max="12312" width="5.42578125" style="95" customWidth="1"/>
    <col min="12313" max="12544" width="9.140625" style="95"/>
    <col min="12545" max="12545" width="3.85546875" style="95" customWidth="1"/>
    <col min="12546" max="12546" width="19" style="95" customWidth="1"/>
    <col min="12547" max="12547" width="12.7109375" style="95" customWidth="1"/>
    <col min="12548" max="12548" width="7" style="95" customWidth="1"/>
    <col min="12549" max="12550" width="4.7109375" style="95" customWidth="1"/>
    <col min="12551" max="12551" width="5" style="95" customWidth="1"/>
    <col min="12552" max="12552" width="5.5703125" style="95" customWidth="1"/>
    <col min="12553" max="12553" width="4.85546875" style="95" customWidth="1"/>
    <col min="12554" max="12554" width="4.5703125" style="95" customWidth="1"/>
    <col min="12555" max="12555" width="4.7109375" style="95" customWidth="1"/>
    <col min="12556" max="12556" width="4.5703125" style="95" customWidth="1"/>
    <col min="12557" max="12557" width="4.7109375" style="95" customWidth="1"/>
    <col min="12558" max="12558" width="4.85546875" style="95" customWidth="1"/>
    <col min="12559" max="12559" width="5.5703125" style="95" customWidth="1"/>
    <col min="12560" max="12560" width="4.85546875" style="95" customWidth="1"/>
    <col min="12561" max="12561" width="5.42578125" style="95" customWidth="1"/>
    <col min="12562" max="12562" width="5.140625" style="95" customWidth="1"/>
    <col min="12563" max="12563" width="5.28515625" style="95" customWidth="1"/>
    <col min="12564" max="12564" width="4.7109375" style="95" customWidth="1"/>
    <col min="12565" max="12565" width="5.140625" style="95" customWidth="1"/>
    <col min="12566" max="12566" width="6.140625" style="95" customWidth="1"/>
    <col min="12567" max="12567" width="5.85546875" style="95" customWidth="1"/>
    <col min="12568" max="12568" width="5.42578125" style="95" customWidth="1"/>
    <col min="12569" max="12800" width="9.140625" style="95"/>
    <col min="12801" max="12801" width="3.85546875" style="95" customWidth="1"/>
    <col min="12802" max="12802" width="19" style="95" customWidth="1"/>
    <col min="12803" max="12803" width="12.7109375" style="95" customWidth="1"/>
    <col min="12804" max="12804" width="7" style="95" customWidth="1"/>
    <col min="12805" max="12806" width="4.7109375" style="95" customWidth="1"/>
    <col min="12807" max="12807" width="5" style="95" customWidth="1"/>
    <col min="12808" max="12808" width="5.5703125" style="95" customWidth="1"/>
    <col min="12809" max="12809" width="4.85546875" style="95" customWidth="1"/>
    <col min="12810" max="12810" width="4.5703125" style="95" customWidth="1"/>
    <col min="12811" max="12811" width="4.7109375" style="95" customWidth="1"/>
    <col min="12812" max="12812" width="4.5703125" style="95" customWidth="1"/>
    <col min="12813" max="12813" width="4.7109375" style="95" customWidth="1"/>
    <col min="12814" max="12814" width="4.85546875" style="95" customWidth="1"/>
    <col min="12815" max="12815" width="5.5703125" style="95" customWidth="1"/>
    <col min="12816" max="12816" width="4.85546875" style="95" customWidth="1"/>
    <col min="12817" max="12817" width="5.42578125" style="95" customWidth="1"/>
    <col min="12818" max="12818" width="5.140625" style="95" customWidth="1"/>
    <col min="12819" max="12819" width="5.28515625" style="95" customWidth="1"/>
    <col min="12820" max="12820" width="4.7109375" style="95" customWidth="1"/>
    <col min="12821" max="12821" width="5.140625" style="95" customWidth="1"/>
    <col min="12822" max="12822" width="6.140625" style="95" customWidth="1"/>
    <col min="12823" max="12823" width="5.85546875" style="95" customWidth="1"/>
    <col min="12824" max="12824" width="5.42578125" style="95" customWidth="1"/>
    <col min="12825" max="13056" width="9.140625" style="95"/>
    <col min="13057" max="13057" width="3.85546875" style="95" customWidth="1"/>
    <col min="13058" max="13058" width="19" style="95" customWidth="1"/>
    <col min="13059" max="13059" width="12.7109375" style="95" customWidth="1"/>
    <col min="13060" max="13060" width="7" style="95" customWidth="1"/>
    <col min="13061" max="13062" width="4.7109375" style="95" customWidth="1"/>
    <col min="13063" max="13063" width="5" style="95" customWidth="1"/>
    <col min="13064" max="13064" width="5.5703125" style="95" customWidth="1"/>
    <col min="13065" max="13065" width="4.85546875" style="95" customWidth="1"/>
    <col min="13066" max="13066" width="4.5703125" style="95" customWidth="1"/>
    <col min="13067" max="13067" width="4.7109375" style="95" customWidth="1"/>
    <col min="13068" max="13068" width="4.5703125" style="95" customWidth="1"/>
    <col min="13069" max="13069" width="4.7109375" style="95" customWidth="1"/>
    <col min="13070" max="13070" width="4.85546875" style="95" customWidth="1"/>
    <col min="13071" max="13071" width="5.5703125" style="95" customWidth="1"/>
    <col min="13072" max="13072" width="4.85546875" style="95" customWidth="1"/>
    <col min="13073" max="13073" width="5.42578125" style="95" customWidth="1"/>
    <col min="13074" max="13074" width="5.140625" style="95" customWidth="1"/>
    <col min="13075" max="13075" width="5.28515625" style="95" customWidth="1"/>
    <col min="13076" max="13076" width="4.7109375" style="95" customWidth="1"/>
    <col min="13077" max="13077" width="5.140625" style="95" customWidth="1"/>
    <col min="13078" max="13078" width="6.140625" style="95" customWidth="1"/>
    <col min="13079" max="13079" width="5.85546875" style="95" customWidth="1"/>
    <col min="13080" max="13080" width="5.42578125" style="95" customWidth="1"/>
    <col min="13081" max="13312" width="9.140625" style="95"/>
    <col min="13313" max="13313" width="3.85546875" style="95" customWidth="1"/>
    <col min="13314" max="13314" width="19" style="95" customWidth="1"/>
    <col min="13315" max="13315" width="12.7109375" style="95" customWidth="1"/>
    <col min="13316" max="13316" width="7" style="95" customWidth="1"/>
    <col min="13317" max="13318" width="4.7109375" style="95" customWidth="1"/>
    <col min="13319" max="13319" width="5" style="95" customWidth="1"/>
    <col min="13320" max="13320" width="5.5703125" style="95" customWidth="1"/>
    <col min="13321" max="13321" width="4.85546875" style="95" customWidth="1"/>
    <col min="13322" max="13322" width="4.5703125" style="95" customWidth="1"/>
    <col min="13323" max="13323" width="4.7109375" style="95" customWidth="1"/>
    <col min="13324" max="13324" width="4.5703125" style="95" customWidth="1"/>
    <col min="13325" max="13325" width="4.7109375" style="95" customWidth="1"/>
    <col min="13326" max="13326" width="4.85546875" style="95" customWidth="1"/>
    <col min="13327" max="13327" width="5.5703125" style="95" customWidth="1"/>
    <col min="13328" max="13328" width="4.85546875" style="95" customWidth="1"/>
    <col min="13329" max="13329" width="5.42578125" style="95" customWidth="1"/>
    <col min="13330" max="13330" width="5.140625" style="95" customWidth="1"/>
    <col min="13331" max="13331" width="5.28515625" style="95" customWidth="1"/>
    <col min="13332" max="13332" width="4.7109375" style="95" customWidth="1"/>
    <col min="13333" max="13333" width="5.140625" style="95" customWidth="1"/>
    <col min="13334" max="13334" width="6.140625" style="95" customWidth="1"/>
    <col min="13335" max="13335" width="5.85546875" style="95" customWidth="1"/>
    <col min="13336" max="13336" width="5.42578125" style="95" customWidth="1"/>
    <col min="13337" max="13568" width="9.140625" style="95"/>
    <col min="13569" max="13569" width="3.85546875" style="95" customWidth="1"/>
    <col min="13570" max="13570" width="19" style="95" customWidth="1"/>
    <col min="13571" max="13571" width="12.7109375" style="95" customWidth="1"/>
    <col min="13572" max="13572" width="7" style="95" customWidth="1"/>
    <col min="13573" max="13574" width="4.7109375" style="95" customWidth="1"/>
    <col min="13575" max="13575" width="5" style="95" customWidth="1"/>
    <col min="13576" max="13576" width="5.5703125" style="95" customWidth="1"/>
    <col min="13577" max="13577" width="4.85546875" style="95" customWidth="1"/>
    <col min="13578" max="13578" width="4.5703125" style="95" customWidth="1"/>
    <col min="13579" max="13579" width="4.7109375" style="95" customWidth="1"/>
    <col min="13580" max="13580" width="4.5703125" style="95" customWidth="1"/>
    <col min="13581" max="13581" width="4.7109375" style="95" customWidth="1"/>
    <col min="13582" max="13582" width="4.85546875" style="95" customWidth="1"/>
    <col min="13583" max="13583" width="5.5703125" style="95" customWidth="1"/>
    <col min="13584" max="13584" width="4.85546875" style="95" customWidth="1"/>
    <col min="13585" max="13585" width="5.42578125" style="95" customWidth="1"/>
    <col min="13586" max="13586" width="5.140625" style="95" customWidth="1"/>
    <col min="13587" max="13587" width="5.28515625" style="95" customWidth="1"/>
    <col min="13588" max="13588" width="4.7109375" style="95" customWidth="1"/>
    <col min="13589" max="13589" width="5.140625" style="95" customWidth="1"/>
    <col min="13590" max="13590" width="6.140625" style="95" customWidth="1"/>
    <col min="13591" max="13591" width="5.85546875" style="95" customWidth="1"/>
    <col min="13592" max="13592" width="5.42578125" style="95" customWidth="1"/>
    <col min="13593" max="13824" width="9.140625" style="95"/>
    <col min="13825" max="13825" width="3.85546875" style="95" customWidth="1"/>
    <col min="13826" max="13826" width="19" style="95" customWidth="1"/>
    <col min="13827" max="13827" width="12.7109375" style="95" customWidth="1"/>
    <col min="13828" max="13828" width="7" style="95" customWidth="1"/>
    <col min="13829" max="13830" width="4.7109375" style="95" customWidth="1"/>
    <col min="13831" max="13831" width="5" style="95" customWidth="1"/>
    <col min="13832" max="13832" width="5.5703125" style="95" customWidth="1"/>
    <col min="13833" max="13833" width="4.85546875" style="95" customWidth="1"/>
    <col min="13834" max="13834" width="4.5703125" style="95" customWidth="1"/>
    <col min="13835" max="13835" width="4.7109375" style="95" customWidth="1"/>
    <col min="13836" max="13836" width="4.5703125" style="95" customWidth="1"/>
    <col min="13837" max="13837" width="4.7109375" style="95" customWidth="1"/>
    <col min="13838" max="13838" width="4.85546875" style="95" customWidth="1"/>
    <col min="13839" max="13839" width="5.5703125" style="95" customWidth="1"/>
    <col min="13840" max="13840" width="4.85546875" style="95" customWidth="1"/>
    <col min="13841" max="13841" width="5.42578125" style="95" customWidth="1"/>
    <col min="13842" max="13842" width="5.140625" style="95" customWidth="1"/>
    <col min="13843" max="13843" width="5.28515625" style="95" customWidth="1"/>
    <col min="13844" max="13844" width="4.7109375" style="95" customWidth="1"/>
    <col min="13845" max="13845" width="5.140625" style="95" customWidth="1"/>
    <col min="13846" max="13846" width="6.140625" style="95" customWidth="1"/>
    <col min="13847" max="13847" width="5.85546875" style="95" customWidth="1"/>
    <col min="13848" max="13848" width="5.42578125" style="95" customWidth="1"/>
    <col min="13849" max="14080" width="9.140625" style="95"/>
    <col min="14081" max="14081" width="3.85546875" style="95" customWidth="1"/>
    <col min="14082" max="14082" width="19" style="95" customWidth="1"/>
    <col min="14083" max="14083" width="12.7109375" style="95" customWidth="1"/>
    <col min="14084" max="14084" width="7" style="95" customWidth="1"/>
    <col min="14085" max="14086" width="4.7109375" style="95" customWidth="1"/>
    <col min="14087" max="14087" width="5" style="95" customWidth="1"/>
    <col min="14088" max="14088" width="5.5703125" style="95" customWidth="1"/>
    <col min="14089" max="14089" width="4.85546875" style="95" customWidth="1"/>
    <col min="14090" max="14090" width="4.5703125" style="95" customWidth="1"/>
    <col min="14091" max="14091" width="4.7109375" style="95" customWidth="1"/>
    <col min="14092" max="14092" width="4.5703125" style="95" customWidth="1"/>
    <col min="14093" max="14093" width="4.7109375" style="95" customWidth="1"/>
    <col min="14094" max="14094" width="4.85546875" style="95" customWidth="1"/>
    <col min="14095" max="14095" width="5.5703125" style="95" customWidth="1"/>
    <col min="14096" max="14096" width="4.85546875" style="95" customWidth="1"/>
    <col min="14097" max="14097" width="5.42578125" style="95" customWidth="1"/>
    <col min="14098" max="14098" width="5.140625" style="95" customWidth="1"/>
    <col min="14099" max="14099" width="5.28515625" style="95" customWidth="1"/>
    <col min="14100" max="14100" width="4.7109375" style="95" customWidth="1"/>
    <col min="14101" max="14101" width="5.140625" style="95" customWidth="1"/>
    <col min="14102" max="14102" width="6.140625" style="95" customWidth="1"/>
    <col min="14103" max="14103" width="5.85546875" style="95" customWidth="1"/>
    <col min="14104" max="14104" width="5.42578125" style="95" customWidth="1"/>
    <col min="14105" max="14336" width="9.140625" style="95"/>
    <col min="14337" max="14337" width="3.85546875" style="95" customWidth="1"/>
    <col min="14338" max="14338" width="19" style="95" customWidth="1"/>
    <col min="14339" max="14339" width="12.7109375" style="95" customWidth="1"/>
    <col min="14340" max="14340" width="7" style="95" customWidth="1"/>
    <col min="14341" max="14342" width="4.7109375" style="95" customWidth="1"/>
    <col min="14343" max="14343" width="5" style="95" customWidth="1"/>
    <col min="14344" max="14344" width="5.5703125" style="95" customWidth="1"/>
    <col min="14345" max="14345" width="4.85546875" style="95" customWidth="1"/>
    <col min="14346" max="14346" width="4.5703125" style="95" customWidth="1"/>
    <col min="14347" max="14347" width="4.7109375" style="95" customWidth="1"/>
    <col min="14348" max="14348" width="4.5703125" style="95" customWidth="1"/>
    <col min="14349" max="14349" width="4.7109375" style="95" customWidth="1"/>
    <col min="14350" max="14350" width="4.85546875" style="95" customWidth="1"/>
    <col min="14351" max="14351" width="5.5703125" style="95" customWidth="1"/>
    <col min="14352" max="14352" width="4.85546875" style="95" customWidth="1"/>
    <col min="14353" max="14353" width="5.42578125" style="95" customWidth="1"/>
    <col min="14354" max="14354" width="5.140625" style="95" customWidth="1"/>
    <col min="14355" max="14355" width="5.28515625" style="95" customWidth="1"/>
    <col min="14356" max="14356" width="4.7109375" style="95" customWidth="1"/>
    <col min="14357" max="14357" width="5.140625" style="95" customWidth="1"/>
    <col min="14358" max="14358" width="6.140625" style="95" customWidth="1"/>
    <col min="14359" max="14359" width="5.85546875" style="95" customWidth="1"/>
    <col min="14360" max="14360" width="5.42578125" style="95" customWidth="1"/>
    <col min="14361" max="14592" width="9.140625" style="95"/>
    <col min="14593" max="14593" width="3.85546875" style="95" customWidth="1"/>
    <col min="14594" max="14594" width="19" style="95" customWidth="1"/>
    <col min="14595" max="14595" width="12.7109375" style="95" customWidth="1"/>
    <col min="14596" max="14596" width="7" style="95" customWidth="1"/>
    <col min="14597" max="14598" width="4.7109375" style="95" customWidth="1"/>
    <col min="14599" max="14599" width="5" style="95" customWidth="1"/>
    <col min="14600" max="14600" width="5.5703125" style="95" customWidth="1"/>
    <col min="14601" max="14601" width="4.85546875" style="95" customWidth="1"/>
    <col min="14602" max="14602" width="4.5703125" style="95" customWidth="1"/>
    <col min="14603" max="14603" width="4.7109375" style="95" customWidth="1"/>
    <col min="14604" max="14604" width="4.5703125" style="95" customWidth="1"/>
    <col min="14605" max="14605" width="4.7109375" style="95" customWidth="1"/>
    <col min="14606" max="14606" width="4.85546875" style="95" customWidth="1"/>
    <col min="14607" max="14607" width="5.5703125" style="95" customWidth="1"/>
    <col min="14608" max="14608" width="4.85546875" style="95" customWidth="1"/>
    <col min="14609" max="14609" width="5.42578125" style="95" customWidth="1"/>
    <col min="14610" max="14610" width="5.140625" style="95" customWidth="1"/>
    <col min="14611" max="14611" width="5.28515625" style="95" customWidth="1"/>
    <col min="14612" max="14612" width="4.7109375" style="95" customWidth="1"/>
    <col min="14613" max="14613" width="5.140625" style="95" customWidth="1"/>
    <col min="14614" max="14614" width="6.140625" style="95" customWidth="1"/>
    <col min="14615" max="14615" width="5.85546875" style="95" customWidth="1"/>
    <col min="14616" max="14616" width="5.42578125" style="95" customWidth="1"/>
    <col min="14617" max="14848" width="9.140625" style="95"/>
    <col min="14849" max="14849" width="3.85546875" style="95" customWidth="1"/>
    <col min="14850" max="14850" width="19" style="95" customWidth="1"/>
    <col min="14851" max="14851" width="12.7109375" style="95" customWidth="1"/>
    <col min="14852" max="14852" width="7" style="95" customWidth="1"/>
    <col min="14853" max="14854" width="4.7109375" style="95" customWidth="1"/>
    <col min="14855" max="14855" width="5" style="95" customWidth="1"/>
    <col min="14856" max="14856" width="5.5703125" style="95" customWidth="1"/>
    <col min="14857" max="14857" width="4.85546875" style="95" customWidth="1"/>
    <col min="14858" max="14858" width="4.5703125" style="95" customWidth="1"/>
    <col min="14859" max="14859" width="4.7109375" style="95" customWidth="1"/>
    <col min="14860" max="14860" width="4.5703125" style="95" customWidth="1"/>
    <col min="14861" max="14861" width="4.7109375" style="95" customWidth="1"/>
    <col min="14862" max="14862" width="4.85546875" style="95" customWidth="1"/>
    <col min="14863" max="14863" width="5.5703125" style="95" customWidth="1"/>
    <col min="14864" max="14864" width="4.85546875" style="95" customWidth="1"/>
    <col min="14865" max="14865" width="5.42578125" style="95" customWidth="1"/>
    <col min="14866" max="14866" width="5.140625" style="95" customWidth="1"/>
    <col min="14867" max="14867" width="5.28515625" style="95" customWidth="1"/>
    <col min="14868" max="14868" width="4.7109375" style="95" customWidth="1"/>
    <col min="14869" max="14869" width="5.140625" style="95" customWidth="1"/>
    <col min="14870" max="14870" width="6.140625" style="95" customWidth="1"/>
    <col min="14871" max="14871" width="5.85546875" style="95" customWidth="1"/>
    <col min="14872" max="14872" width="5.42578125" style="95" customWidth="1"/>
    <col min="14873" max="15104" width="9.140625" style="95"/>
    <col min="15105" max="15105" width="3.85546875" style="95" customWidth="1"/>
    <col min="15106" max="15106" width="19" style="95" customWidth="1"/>
    <col min="15107" max="15107" width="12.7109375" style="95" customWidth="1"/>
    <col min="15108" max="15108" width="7" style="95" customWidth="1"/>
    <col min="15109" max="15110" width="4.7109375" style="95" customWidth="1"/>
    <col min="15111" max="15111" width="5" style="95" customWidth="1"/>
    <col min="15112" max="15112" width="5.5703125" style="95" customWidth="1"/>
    <col min="15113" max="15113" width="4.85546875" style="95" customWidth="1"/>
    <col min="15114" max="15114" width="4.5703125" style="95" customWidth="1"/>
    <col min="15115" max="15115" width="4.7109375" style="95" customWidth="1"/>
    <col min="15116" max="15116" width="4.5703125" style="95" customWidth="1"/>
    <col min="15117" max="15117" width="4.7109375" style="95" customWidth="1"/>
    <col min="15118" max="15118" width="4.85546875" style="95" customWidth="1"/>
    <col min="15119" max="15119" width="5.5703125" style="95" customWidth="1"/>
    <col min="15120" max="15120" width="4.85546875" style="95" customWidth="1"/>
    <col min="15121" max="15121" width="5.42578125" style="95" customWidth="1"/>
    <col min="15122" max="15122" width="5.140625" style="95" customWidth="1"/>
    <col min="15123" max="15123" width="5.28515625" style="95" customWidth="1"/>
    <col min="15124" max="15124" width="4.7109375" style="95" customWidth="1"/>
    <col min="15125" max="15125" width="5.140625" style="95" customWidth="1"/>
    <col min="15126" max="15126" width="6.140625" style="95" customWidth="1"/>
    <col min="15127" max="15127" width="5.85546875" style="95" customWidth="1"/>
    <col min="15128" max="15128" width="5.42578125" style="95" customWidth="1"/>
    <col min="15129" max="15360" width="9.140625" style="95"/>
    <col min="15361" max="15361" width="3.85546875" style="95" customWidth="1"/>
    <col min="15362" max="15362" width="19" style="95" customWidth="1"/>
    <col min="15363" max="15363" width="12.7109375" style="95" customWidth="1"/>
    <col min="15364" max="15364" width="7" style="95" customWidth="1"/>
    <col min="15365" max="15366" width="4.7109375" style="95" customWidth="1"/>
    <col min="15367" max="15367" width="5" style="95" customWidth="1"/>
    <col min="15368" max="15368" width="5.5703125" style="95" customWidth="1"/>
    <col min="15369" max="15369" width="4.85546875" style="95" customWidth="1"/>
    <col min="15370" max="15370" width="4.5703125" style="95" customWidth="1"/>
    <col min="15371" max="15371" width="4.7109375" style="95" customWidth="1"/>
    <col min="15372" max="15372" width="4.5703125" style="95" customWidth="1"/>
    <col min="15373" max="15373" width="4.7109375" style="95" customWidth="1"/>
    <col min="15374" max="15374" width="4.85546875" style="95" customWidth="1"/>
    <col min="15375" max="15375" width="5.5703125" style="95" customWidth="1"/>
    <col min="15376" max="15376" width="4.85546875" style="95" customWidth="1"/>
    <col min="15377" max="15377" width="5.42578125" style="95" customWidth="1"/>
    <col min="15378" max="15378" width="5.140625" style="95" customWidth="1"/>
    <col min="15379" max="15379" width="5.28515625" style="95" customWidth="1"/>
    <col min="15380" max="15380" width="4.7109375" style="95" customWidth="1"/>
    <col min="15381" max="15381" width="5.140625" style="95" customWidth="1"/>
    <col min="15382" max="15382" width="6.140625" style="95" customWidth="1"/>
    <col min="15383" max="15383" width="5.85546875" style="95" customWidth="1"/>
    <col min="15384" max="15384" width="5.42578125" style="95" customWidth="1"/>
    <col min="15385" max="15616" width="9.140625" style="95"/>
    <col min="15617" max="15617" width="3.85546875" style="95" customWidth="1"/>
    <col min="15618" max="15618" width="19" style="95" customWidth="1"/>
    <col min="15619" max="15619" width="12.7109375" style="95" customWidth="1"/>
    <col min="15620" max="15620" width="7" style="95" customWidth="1"/>
    <col min="15621" max="15622" width="4.7109375" style="95" customWidth="1"/>
    <col min="15623" max="15623" width="5" style="95" customWidth="1"/>
    <col min="15624" max="15624" width="5.5703125" style="95" customWidth="1"/>
    <col min="15625" max="15625" width="4.85546875" style="95" customWidth="1"/>
    <col min="15626" max="15626" width="4.5703125" style="95" customWidth="1"/>
    <col min="15627" max="15627" width="4.7109375" style="95" customWidth="1"/>
    <col min="15628" max="15628" width="4.5703125" style="95" customWidth="1"/>
    <col min="15629" max="15629" width="4.7109375" style="95" customWidth="1"/>
    <col min="15630" max="15630" width="4.85546875" style="95" customWidth="1"/>
    <col min="15631" max="15631" width="5.5703125" style="95" customWidth="1"/>
    <col min="15632" max="15632" width="4.85546875" style="95" customWidth="1"/>
    <col min="15633" max="15633" width="5.42578125" style="95" customWidth="1"/>
    <col min="15634" max="15634" width="5.140625" style="95" customWidth="1"/>
    <col min="15635" max="15635" width="5.28515625" style="95" customWidth="1"/>
    <col min="15636" max="15636" width="4.7109375" style="95" customWidth="1"/>
    <col min="15637" max="15637" width="5.140625" style="95" customWidth="1"/>
    <col min="15638" max="15638" width="6.140625" style="95" customWidth="1"/>
    <col min="15639" max="15639" width="5.85546875" style="95" customWidth="1"/>
    <col min="15640" max="15640" width="5.42578125" style="95" customWidth="1"/>
    <col min="15641" max="15872" width="9.140625" style="95"/>
    <col min="15873" max="15873" width="3.85546875" style="95" customWidth="1"/>
    <col min="15874" max="15874" width="19" style="95" customWidth="1"/>
    <col min="15875" max="15875" width="12.7109375" style="95" customWidth="1"/>
    <col min="15876" max="15876" width="7" style="95" customWidth="1"/>
    <col min="15877" max="15878" width="4.7109375" style="95" customWidth="1"/>
    <col min="15879" max="15879" width="5" style="95" customWidth="1"/>
    <col min="15880" max="15880" width="5.5703125" style="95" customWidth="1"/>
    <col min="15881" max="15881" width="4.85546875" style="95" customWidth="1"/>
    <col min="15882" max="15882" width="4.5703125" style="95" customWidth="1"/>
    <col min="15883" max="15883" width="4.7109375" style="95" customWidth="1"/>
    <col min="15884" max="15884" width="4.5703125" style="95" customWidth="1"/>
    <col min="15885" max="15885" width="4.7109375" style="95" customWidth="1"/>
    <col min="15886" max="15886" width="4.85546875" style="95" customWidth="1"/>
    <col min="15887" max="15887" width="5.5703125" style="95" customWidth="1"/>
    <col min="15888" max="15888" width="4.85546875" style="95" customWidth="1"/>
    <col min="15889" max="15889" width="5.42578125" style="95" customWidth="1"/>
    <col min="15890" max="15890" width="5.140625" style="95" customWidth="1"/>
    <col min="15891" max="15891" width="5.28515625" style="95" customWidth="1"/>
    <col min="15892" max="15892" width="4.7109375" style="95" customWidth="1"/>
    <col min="15893" max="15893" width="5.140625" style="95" customWidth="1"/>
    <col min="15894" max="15894" width="6.140625" style="95" customWidth="1"/>
    <col min="15895" max="15895" width="5.85546875" style="95" customWidth="1"/>
    <col min="15896" max="15896" width="5.42578125" style="95" customWidth="1"/>
    <col min="15897" max="16128" width="9.140625" style="95"/>
    <col min="16129" max="16129" width="3.85546875" style="95" customWidth="1"/>
    <col min="16130" max="16130" width="19" style="95" customWidth="1"/>
    <col min="16131" max="16131" width="12.7109375" style="95" customWidth="1"/>
    <col min="16132" max="16132" width="7" style="95" customWidth="1"/>
    <col min="16133" max="16134" width="4.7109375" style="95" customWidth="1"/>
    <col min="16135" max="16135" width="5" style="95" customWidth="1"/>
    <col min="16136" max="16136" width="5.5703125" style="95" customWidth="1"/>
    <col min="16137" max="16137" width="4.85546875" style="95" customWidth="1"/>
    <col min="16138" max="16138" width="4.5703125" style="95" customWidth="1"/>
    <col min="16139" max="16139" width="4.7109375" style="95" customWidth="1"/>
    <col min="16140" max="16140" width="4.5703125" style="95" customWidth="1"/>
    <col min="16141" max="16141" width="4.7109375" style="95" customWidth="1"/>
    <col min="16142" max="16142" width="4.85546875" style="95" customWidth="1"/>
    <col min="16143" max="16143" width="5.5703125" style="95" customWidth="1"/>
    <col min="16144" max="16144" width="4.85546875" style="95" customWidth="1"/>
    <col min="16145" max="16145" width="5.42578125" style="95" customWidth="1"/>
    <col min="16146" max="16146" width="5.140625" style="95" customWidth="1"/>
    <col min="16147" max="16147" width="5.28515625" style="95" customWidth="1"/>
    <col min="16148" max="16148" width="4.7109375" style="95" customWidth="1"/>
    <col min="16149" max="16149" width="5.140625" style="95" customWidth="1"/>
    <col min="16150" max="16150" width="6.140625" style="95" customWidth="1"/>
    <col min="16151" max="16151" width="5.85546875" style="95" customWidth="1"/>
    <col min="16152" max="16152" width="5.42578125" style="95" customWidth="1"/>
    <col min="16153" max="16384" width="9.140625" style="95"/>
  </cols>
  <sheetData>
    <row r="1" spans="1:24" ht="46.5" customHeight="1" x14ac:dyDescent="0.25">
      <c r="A1" s="533" t="s">
        <v>553</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96"/>
      <c r="B2" s="96"/>
      <c r="C2" s="96"/>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670" t="s">
        <v>220</v>
      </c>
      <c r="B5" s="673" t="s">
        <v>1</v>
      </c>
      <c r="C5" s="676" t="s">
        <v>534</v>
      </c>
      <c r="D5" s="536" t="s">
        <v>535</v>
      </c>
      <c r="E5" s="664" t="s">
        <v>536</v>
      </c>
      <c r="F5" s="665"/>
      <c r="G5" s="665"/>
      <c r="H5" s="665"/>
      <c r="I5" s="665"/>
      <c r="J5" s="665"/>
      <c r="K5" s="665"/>
      <c r="L5" s="665"/>
      <c r="M5" s="665"/>
      <c r="N5" s="665"/>
      <c r="O5" s="665"/>
      <c r="P5" s="665"/>
      <c r="Q5" s="665"/>
      <c r="R5" s="665"/>
      <c r="S5" s="665"/>
      <c r="T5" s="665"/>
      <c r="U5" s="665"/>
      <c r="V5" s="679"/>
      <c r="W5" s="667" t="s">
        <v>3</v>
      </c>
      <c r="X5" s="615" t="s">
        <v>4</v>
      </c>
    </row>
    <row r="6" spans="1:24" s="97" customFormat="1" ht="36.75" customHeight="1" x14ac:dyDescent="0.25">
      <c r="A6" s="671"/>
      <c r="B6" s="674"/>
      <c r="C6" s="677"/>
      <c r="D6" s="537"/>
      <c r="E6" s="663" t="s">
        <v>557</v>
      </c>
      <c r="F6" s="663"/>
      <c r="G6" s="663"/>
      <c r="H6" s="663"/>
      <c r="I6" s="663"/>
      <c r="J6" s="663"/>
      <c r="K6" s="663"/>
      <c r="L6" s="663"/>
      <c r="M6" s="663"/>
      <c r="N6" s="663"/>
      <c r="O6" s="664" t="s">
        <v>558</v>
      </c>
      <c r="P6" s="665"/>
      <c r="Q6" s="665"/>
      <c r="R6" s="665"/>
      <c r="S6" s="665"/>
      <c r="T6" s="665"/>
      <c r="U6" s="665"/>
      <c r="V6" s="666" t="s">
        <v>254</v>
      </c>
      <c r="W6" s="668"/>
      <c r="X6" s="616"/>
    </row>
    <row r="7" spans="1:24" s="97" customFormat="1" ht="56.25" customHeight="1" x14ac:dyDescent="0.25">
      <c r="A7" s="672"/>
      <c r="B7" s="675"/>
      <c r="C7" s="678"/>
      <c r="D7" s="538"/>
      <c r="E7" s="134" t="s">
        <v>155</v>
      </c>
      <c r="F7" s="134" t="s">
        <v>156</v>
      </c>
      <c r="G7" s="134" t="s">
        <v>65</v>
      </c>
      <c r="H7" s="134" t="s">
        <v>66</v>
      </c>
      <c r="I7" s="134" t="s">
        <v>67</v>
      </c>
      <c r="J7" s="134" t="s">
        <v>68</v>
      </c>
      <c r="K7" s="134" t="s">
        <v>69</v>
      </c>
      <c r="L7" s="134" t="s">
        <v>70</v>
      </c>
      <c r="M7" s="134" t="s">
        <v>71</v>
      </c>
      <c r="N7" s="134" t="s">
        <v>72</v>
      </c>
      <c r="O7" s="134" t="s">
        <v>297</v>
      </c>
      <c r="P7" s="134" t="s">
        <v>298</v>
      </c>
      <c r="Q7" s="134" t="s">
        <v>299</v>
      </c>
      <c r="R7" s="134" t="s">
        <v>389</v>
      </c>
      <c r="S7" s="134" t="s">
        <v>390</v>
      </c>
      <c r="T7" s="134" t="s">
        <v>391</v>
      </c>
      <c r="U7" s="134" t="s">
        <v>576</v>
      </c>
      <c r="V7" s="666"/>
      <c r="W7" s="669"/>
      <c r="X7" s="617"/>
    </row>
    <row r="8" spans="1:24" s="106" customFormat="1" ht="15.95" customHeight="1" x14ac:dyDescent="0.25">
      <c r="A8" s="337" t="s">
        <v>16</v>
      </c>
      <c r="B8" s="338" t="s">
        <v>743</v>
      </c>
      <c r="C8" s="339">
        <v>40800000177</v>
      </c>
      <c r="D8" s="340">
        <v>0.9</v>
      </c>
      <c r="E8" s="170"/>
      <c r="F8" s="341">
        <v>0.01</v>
      </c>
      <c r="G8" s="342"/>
      <c r="H8" s="342">
        <v>2.5000000000000001E-2</v>
      </c>
      <c r="I8" s="342"/>
      <c r="J8" s="342"/>
      <c r="K8" s="298">
        <v>0.01</v>
      </c>
      <c r="L8" s="342"/>
      <c r="M8" s="342"/>
      <c r="N8" s="298">
        <v>0.02</v>
      </c>
      <c r="O8" s="342"/>
      <c r="P8" s="341">
        <v>0.01</v>
      </c>
      <c r="Q8" s="342">
        <v>5.0000000000000001E-3</v>
      </c>
      <c r="R8" s="341">
        <v>0.01</v>
      </c>
      <c r="S8" s="342"/>
      <c r="T8" s="342"/>
      <c r="U8" s="342"/>
      <c r="V8" s="343">
        <f>IF(SUM(E8:N8)&gt;5%,5%,SUM(E8:N8))+IF(SUM(O8:U8)&gt;5%,5%,SUM(O8:U8))</f>
        <v>7.5000000000000011E-2</v>
      </c>
      <c r="W8" s="344">
        <f>D8+V8</f>
        <v>0.97500000000000009</v>
      </c>
      <c r="X8" s="345">
        <f>IF(95%&lt;=W8,60,IF(AND(90%&lt;=W8,W8&lt;95%),50,IF(AND(80%&lt;=W8,W8&lt;90%),40,IF(AND(75%&lt;=W8,W8&lt;80%),30,IF(AND(70%&lt;=W8,W8&lt;75%),20,IF(W8&lt;70%,0,""))))))</f>
        <v>60</v>
      </c>
    </row>
    <row r="9" spans="1:24" s="106" customFormat="1" ht="15.95" customHeight="1" x14ac:dyDescent="0.25">
      <c r="A9" s="337" t="s">
        <v>17</v>
      </c>
      <c r="B9" s="346" t="s">
        <v>95</v>
      </c>
      <c r="C9" s="347">
        <v>81200000317</v>
      </c>
      <c r="D9" s="340">
        <v>0.9</v>
      </c>
      <c r="E9" s="341">
        <v>0.01</v>
      </c>
      <c r="F9" s="342"/>
      <c r="G9" s="342"/>
      <c r="H9" s="342">
        <v>2.5000000000000001E-2</v>
      </c>
      <c r="I9" s="342"/>
      <c r="J9" s="342"/>
      <c r="K9" s="298">
        <v>0.01</v>
      </c>
      <c r="L9" s="342"/>
      <c r="M9" s="342"/>
      <c r="N9" s="342"/>
      <c r="O9" s="342"/>
      <c r="P9" s="342"/>
      <c r="Q9" s="297"/>
      <c r="R9" s="342"/>
      <c r="S9" s="342"/>
      <c r="T9" s="342"/>
      <c r="U9" s="342"/>
      <c r="V9" s="343">
        <f>IF(SUM(E9:N9)&gt;5%,5%,SUM(E9:N9))+IF(SUM(O9:U9)&gt;5%,5%,SUM(O9:U9))</f>
        <v>4.5000000000000005E-2</v>
      </c>
      <c r="W9" s="344">
        <f>D9+V9</f>
        <v>0.94500000000000006</v>
      </c>
      <c r="X9" s="345">
        <f>IF(95%&lt;=W9,60,IF(AND(90%&lt;=W9,W9&lt;95%),50,IF(AND(80%&lt;=W9,W9&lt;90%),40,IF(AND(75%&lt;=W9,W9&lt;80%),30,IF(AND(70%&lt;=W9,W9&lt;75%),20,IF(W9&lt;70%,0,""))))))</f>
        <v>50</v>
      </c>
    </row>
    <row r="10" spans="1:24" s="106" customFormat="1" ht="15.95" customHeight="1" x14ac:dyDescent="0.25">
      <c r="A10" s="348" t="s">
        <v>18</v>
      </c>
      <c r="B10" s="349" t="s">
        <v>165</v>
      </c>
      <c r="C10" s="86" t="s">
        <v>744</v>
      </c>
      <c r="D10" s="340">
        <v>0.9</v>
      </c>
      <c r="E10" s="350"/>
      <c r="F10" s="351"/>
      <c r="G10" s="350"/>
      <c r="H10" s="342">
        <v>2.5000000000000001E-2</v>
      </c>
      <c r="I10" s="350"/>
      <c r="J10" s="350"/>
      <c r="K10" s="352">
        <v>0.01</v>
      </c>
      <c r="L10" s="350"/>
      <c r="M10" s="350"/>
      <c r="N10" s="350"/>
      <c r="O10" s="342">
        <v>5.0000000000000001E-3</v>
      </c>
      <c r="P10" s="353"/>
      <c r="Q10" s="342">
        <v>5.0000000000000001E-3</v>
      </c>
      <c r="R10" s="350"/>
      <c r="S10" s="350"/>
      <c r="T10" s="350"/>
      <c r="U10" s="350"/>
      <c r="V10" s="167">
        <f>IF(SUM(E10:N10)&gt;5%,5%,SUM(E10:N10))+IF(SUM(O10:U10)&gt;5%,5%,SUM(O10:U10))</f>
        <v>4.5000000000000005E-2</v>
      </c>
      <c r="W10" s="168">
        <f>D10+V10</f>
        <v>0.94500000000000006</v>
      </c>
      <c r="X10" s="136">
        <f>IF(95%&lt;=W10,60,IF(AND(90%&lt;=W10,W10&lt;95%),50,IF(AND(80%&lt;=W10,W10&lt;90%),40,IF(AND(75%&lt;=W10,W10&lt;80%),30,IF(AND(70%&lt;=W10,W10&lt;75%),20,IF(W10&lt;70%,0,""))))))</f>
        <v>50</v>
      </c>
    </row>
    <row r="11" spans="1:24" s="106" customFormat="1" ht="15.95" customHeight="1" x14ac:dyDescent="0.25">
      <c r="A11" s="614" t="s">
        <v>745</v>
      </c>
      <c r="B11" s="614"/>
      <c r="C11" s="614"/>
      <c r="D11" s="614"/>
      <c r="E11" s="614"/>
      <c r="F11" s="614"/>
      <c r="G11" s="614"/>
      <c r="H11" s="614"/>
      <c r="I11" s="614"/>
      <c r="J11" s="614"/>
      <c r="K11" s="614"/>
      <c r="L11" s="614"/>
      <c r="M11" s="614"/>
      <c r="N11" s="614"/>
      <c r="O11" s="614"/>
      <c r="P11" s="614"/>
      <c r="Q11" s="614"/>
      <c r="R11" s="614"/>
      <c r="S11" s="614"/>
      <c r="T11" s="614"/>
      <c r="U11" s="614"/>
      <c r="V11" s="614"/>
      <c r="W11" s="614"/>
      <c r="X11" s="614"/>
    </row>
    <row r="12" spans="1:24" s="106" customFormat="1" ht="15.95" customHeight="1" x14ac:dyDescent="0.25">
      <c r="A12" s="95"/>
      <c r="B12" s="95"/>
      <c r="C12" s="95"/>
      <c r="D12" s="97"/>
      <c r="E12" s="95"/>
      <c r="F12" s="95"/>
      <c r="G12" s="95"/>
      <c r="H12" s="95"/>
      <c r="I12" s="95"/>
      <c r="J12" s="95"/>
      <c r="K12" s="107"/>
      <c r="L12" s="107"/>
      <c r="M12" s="107"/>
      <c r="N12" s="107"/>
      <c r="O12" s="107"/>
      <c r="P12" s="107"/>
      <c r="Q12" s="107"/>
      <c r="R12" s="107"/>
      <c r="S12" s="107"/>
      <c r="T12" s="107"/>
      <c r="U12" s="107"/>
      <c r="V12" s="95"/>
      <c r="W12" s="95"/>
      <c r="X12" s="95"/>
    </row>
    <row r="13" spans="1:24" s="106" customFormat="1" ht="15.95" customHeight="1" x14ac:dyDescent="0.3">
      <c r="A13" s="553" t="s">
        <v>5</v>
      </c>
      <c r="B13" s="553"/>
      <c r="C13" s="553"/>
      <c r="D13" s="553"/>
      <c r="E13" s="553"/>
      <c r="F13" s="553"/>
      <c r="G13" s="553"/>
      <c r="H13" s="553"/>
      <c r="I13" s="553"/>
      <c r="J13" s="553"/>
      <c r="K13" s="553"/>
      <c r="L13" s="553"/>
      <c r="M13" s="553"/>
      <c r="N13" s="553"/>
      <c r="O13" s="553"/>
      <c r="P13" s="553"/>
      <c r="Q13" s="553"/>
      <c r="R13" s="553"/>
      <c r="S13" s="553"/>
      <c r="T13" s="553"/>
      <c r="U13" s="553"/>
      <c r="V13" s="553"/>
      <c r="W13" s="553"/>
      <c r="X13" s="553"/>
    </row>
    <row r="14" spans="1:24" s="106" customFormat="1" ht="6" customHeight="1" x14ac:dyDescent="0.25">
      <c r="A14" s="95"/>
      <c r="B14" s="95"/>
      <c r="C14" s="95"/>
      <c r="D14" s="97"/>
      <c r="E14" s="95"/>
      <c r="F14" s="95"/>
      <c r="G14" s="95"/>
      <c r="H14" s="95"/>
      <c r="I14" s="95"/>
      <c r="J14" s="95"/>
      <c r="K14" s="107"/>
      <c r="L14" s="107"/>
      <c r="M14" s="107"/>
      <c r="N14" s="107"/>
      <c r="O14" s="107"/>
      <c r="P14" s="107"/>
      <c r="Q14" s="107"/>
      <c r="R14" s="107"/>
      <c r="S14" s="107"/>
      <c r="T14" s="107"/>
      <c r="U14" s="107"/>
      <c r="V14" s="95"/>
      <c r="W14" s="95"/>
      <c r="X14" s="95"/>
    </row>
    <row r="15" spans="1:24" s="106" customFormat="1" ht="155.25" customHeight="1" x14ac:dyDescent="0.25">
      <c r="A15" s="202" t="s">
        <v>6</v>
      </c>
      <c r="B15" s="483" t="s">
        <v>7</v>
      </c>
      <c r="C15" s="483"/>
      <c r="D15" s="483"/>
      <c r="E15" s="483"/>
      <c r="F15" s="202"/>
      <c r="G15" s="202"/>
      <c r="H15" s="202"/>
      <c r="I15" s="202"/>
      <c r="J15" s="202"/>
      <c r="K15" s="554" t="s">
        <v>8</v>
      </c>
      <c r="L15" s="556"/>
      <c r="M15" s="557" t="s">
        <v>9</v>
      </c>
      <c r="N15" s="557"/>
      <c r="O15" s="209" t="s">
        <v>10</v>
      </c>
      <c r="P15" s="209" t="s">
        <v>11</v>
      </c>
      <c r="Q15" s="206" t="s">
        <v>219</v>
      </c>
      <c r="R15" s="554" t="s">
        <v>12</v>
      </c>
      <c r="S15" s="555"/>
      <c r="T15" s="555"/>
      <c r="U15" s="555"/>
      <c r="V15" s="555"/>
      <c r="W15" s="555"/>
      <c r="X15" s="556"/>
    </row>
    <row r="16" spans="1:24" s="106" customFormat="1" ht="33.75" customHeight="1" x14ac:dyDescent="0.25">
      <c r="A16" s="4">
        <v>1</v>
      </c>
      <c r="B16" s="474" t="s">
        <v>617</v>
      </c>
      <c r="C16" s="474"/>
      <c r="D16" s="474"/>
      <c r="E16" s="474"/>
      <c r="F16" s="181"/>
      <c r="G16" s="181"/>
      <c r="H16" s="181"/>
      <c r="I16" s="181"/>
      <c r="J16" s="181"/>
      <c r="K16" s="526" t="s">
        <v>746</v>
      </c>
      <c r="L16" s="528"/>
      <c r="M16" s="526" t="s">
        <v>747</v>
      </c>
      <c r="N16" s="528"/>
      <c r="O16" s="354" t="s">
        <v>748</v>
      </c>
      <c r="P16" s="205">
        <v>1</v>
      </c>
      <c r="Q16" s="297">
        <v>0.01</v>
      </c>
      <c r="R16" s="529" t="s">
        <v>749</v>
      </c>
      <c r="S16" s="530"/>
      <c r="T16" s="530"/>
      <c r="U16" s="530"/>
      <c r="V16" s="530"/>
      <c r="W16" s="530"/>
      <c r="X16" s="531"/>
    </row>
    <row r="17" spans="1:24" ht="32.25" customHeight="1" x14ac:dyDescent="0.25">
      <c r="A17" s="4">
        <v>2</v>
      </c>
      <c r="B17" s="474" t="s">
        <v>620</v>
      </c>
      <c r="C17" s="474"/>
      <c r="D17" s="474"/>
      <c r="E17" s="474"/>
      <c r="F17" s="181"/>
      <c r="G17" s="181"/>
      <c r="H17" s="181"/>
      <c r="I17" s="181"/>
      <c r="J17" s="181"/>
      <c r="K17" s="526" t="s">
        <v>750</v>
      </c>
      <c r="L17" s="528"/>
      <c r="M17" s="526" t="s">
        <v>751</v>
      </c>
      <c r="N17" s="528"/>
      <c r="O17" s="354" t="s">
        <v>284</v>
      </c>
      <c r="P17" s="205">
        <v>1</v>
      </c>
      <c r="Q17" s="297">
        <v>0.01</v>
      </c>
      <c r="R17" s="529" t="s">
        <v>752</v>
      </c>
      <c r="S17" s="530"/>
      <c r="T17" s="530"/>
      <c r="U17" s="530"/>
      <c r="V17" s="530"/>
      <c r="W17" s="530"/>
      <c r="X17" s="531"/>
    </row>
    <row r="18" spans="1:24" ht="57" hidden="1" customHeight="1" x14ac:dyDescent="0.25">
      <c r="A18" s="4">
        <v>3</v>
      </c>
      <c r="B18" s="474" t="s">
        <v>624</v>
      </c>
      <c r="C18" s="474"/>
      <c r="D18" s="474"/>
      <c r="E18" s="474"/>
      <c r="F18" s="181"/>
      <c r="G18" s="181"/>
      <c r="H18" s="181"/>
      <c r="I18" s="181"/>
      <c r="J18" s="181"/>
      <c r="K18" s="526"/>
      <c r="L18" s="528"/>
      <c r="M18" s="526"/>
      <c r="N18" s="528"/>
      <c r="O18" s="209"/>
      <c r="P18" s="206"/>
      <c r="Q18" s="298">
        <v>0.02</v>
      </c>
      <c r="R18" s="206"/>
      <c r="S18" s="207"/>
      <c r="T18" s="207"/>
      <c r="U18" s="207"/>
      <c r="V18" s="207"/>
      <c r="W18" s="207"/>
      <c r="X18" s="208"/>
    </row>
    <row r="19" spans="1:24" ht="16.5" x14ac:dyDescent="0.25">
      <c r="A19" s="4">
        <v>4</v>
      </c>
      <c r="B19" s="473" t="s">
        <v>625</v>
      </c>
      <c r="C19" s="473"/>
      <c r="D19" s="474"/>
      <c r="E19" s="474"/>
      <c r="F19" s="181"/>
      <c r="G19" s="181"/>
      <c r="H19" s="181"/>
      <c r="I19" s="181"/>
      <c r="J19" s="181"/>
      <c r="K19" s="526"/>
      <c r="L19" s="528"/>
      <c r="M19" s="526"/>
      <c r="N19" s="528"/>
      <c r="O19" s="209"/>
      <c r="P19" s="206"/>
      <c r="Q19" s="206"/>
      <c r="R19" s="206"/>
      <c r="S19" s="207"/>
      <c r="T19" s="207"/>
      <c r="U19" s="207"/>
      <c r="V19" s="207"/>
      <c r="W19" s="207"/>
      <c r="X19" s="208"/>
    </row>
    <row r="20" spans="1:24" ht="26.25" customHeight="1" x14ac:dyDescent="0.25">
      <c r="A20" s="4">
        <v>5</v>
      </c>
      <c r="B20" s="558" t="s">
        <v>626</v>
      </c>
      <c r="C20" s="559"/>
      <c r="D20" s="559"/>
      <c r="E20" s="560"/>
      <c r="F20" s="181"/>
      <c r="G20" s="181"/>
      <c r="H20" s="181"/>
      <c r="I20" s="181"/>
      <c r="J20" s="181"/>
      <c r="K20" s="203"/>
      <c r="L20" s="204"/>
      <c r="M20" s="203"/>
      <c r="N20" s="204"/>
      <c r="O20" s="209"/>
      <c r="P20" s="206"/>
      <c r="Q20" s="298">
        <v>0.01</v>
      </c>
      <c r="R20" s="206"/>
      <c r="S20" s="207"/>
      <c r="T20" s="207"/>
      <c r="U20" s="207"/>
      <c r="V20" s="207"/>
      <c r="W20" s="207"/>
      <c r="X20" s="208"/>
    </row>
    <row r="21" spans="1:24" ht="34.5" customHeight="1" x14ac:dyDescent="0.25">
      <c r="A21" s="4">
        <v>6</v>
      </c>
      <c r="B21" s="558" t="s">
        <v>627</v>
      </c>
      <c r="C21" s="559"/>
      <c r="D21" s="559"/>
      <c r="E21" s="560"/>
      <c r="F21" s="181"/>
      <c r="G21" s="181"/>
      <c r="H21" s="181"/>
      <c r="I21" s="181"/>
      <c r="J21" s="181"/>
      <c r="K21" s="203"/>
      <c r="L21" s="204"/>
      <c r="M21" s="203"/>
      <c r="N21" s="204"/>
      <c r="O21" s="209"/>
      <c r="P21" s="206"/>
      <c r="Q21" s="355" t="s">
        <v>628</v>
      </c>
      <c r="R21" s="206"/>
      <c r="S21" s="207"/>
      <c r="T21" s="207"/>
      <c r="U21" s="207"/>
      <c r="V21" s="207"/>
      <c r="W21" s="207"/>
      <c r="X21" s="208"/>
    </row>
    <row r="22" spans="1:24" ht="66.75" customHeight="1" x14ac:dyDescent="0.25">
      <c r="A22" s="4">
        <v>7</v>
      </c>
      <c r="B22" s="558" t="s">
        <v>629</v>
      </c>
      <c r="C22" s="559"/>
      <c r="D22" s="559"/>
      <c r="E22" s="560"/>
      <c r="F22" s="181"/>
      <c r="G22" s="181"/>
      <c r="H22" s="181"/>
      <c r="I22" s="181"/>
      <c r="J22" s="181"/>
      <c r="K22" s="661" t="s">
        <v>753</v>
      </c>
      <c r="L22" s="662"/>
      <c r="M22" s="661" t="s">
        <v>754</v>
      </c>
      <c r="N22" s="662"/>
      <c r="O22" s="356" t="s">
        <v>755</v>
      </c>
      <c r="P22" s="205">
        <v>3</v>
      </c>
      <c r="Q22" s="299">
        <v>2.5000000000000001E-2</v>
      </c>
      <c r="R22" s="529" t="s">
        <v>756</v>
      </c>
      <c r="S22" s="530"/>
      <c r="T22" s="530"/>
      <c r="U22" s="530"/>
      <c r="V22" s="530"/>
      <c r="W22" s="530"/>
      <c r="X22" s="531"/>
    </row>
    <row r="23" spans="1:24" ht="36" customHeight="1" x14ac:dyDescent="0.25">
      <c r="A23" s="4">
        <v>8</v>
      </c>
      <c r="B23" s="558" t="s">
        <v>630</v>
      </c>
      <c r="C23" s="559"/>
      <c r="D23" s="559"/>
      <c r="E23" s="560"/>
      <c r="F23" s="181"/>
      <c r="G23" s="181"/>
      <c r="H23" s="181"/>
      <c r="I23" s="181"/>
      <c r="J23" s="181"/>
      <c r="K23" s="203"/>
      <c r="L23" s="204"/>
      <c r="M23" s="203"/>
      <c r="N23" s="204"/>
      <c r="O23" s="209"/>
      <c r="P23" s="206"/>
      <c r="Q23" s="299">
        <v>3.5000000000000003E-2</v>
      </c>
      <c r="R23" s="206"/>
      <c r="S23" s="207"/>
      <c r="T23" s="207"/>
      <c r="U23" s="207"/>
      <c r="V23" s="207"/>
      <c r="W23" s="207"/>
      <c r="X23" s="208"/>
    </row>
    <row r="24" spans="1:24" ht="20.25" customHeight="1" x14ac:dyDescent="0.25">
      <c r="A24" s="4">
        <v>9</v>
      </c>
      <c r="B24" s="558" t="s">
        <v>631</v>
      </c>
      <c r="C24" s="559"/>
      <c r="D24" s="559"/>
      <c r="E24" s="560"/>
      <c r="F24" s="181"/>
      <c r="G24" s="181"/>
      <c r="H24" s="181"/>
      <c r="I24" s="181"/>
      <c r="J24" s="181"/>
      <c r="K24" s="203"/>
      <c r="L24" s="204"/>
      <c r="M24" s="203"/>
      <c r="N24" s="204"/>
      <c r="O24" s="209"/>
      <c r="P24" s="206"/>
      <c r="Q24" s="297">
        <v>0.05</v>
      </c>
      <c r="R24" s="206"/>
      <c r="S24" s="207"/>
      <c r="T24" s="207"/>
      <c r="U24" s="207"/>
      <c r="V24" s="207"/>
      <c r="W24" s="207"/>
      <c r="X24" s="208"/>
    </row>
    <row r="25" spans="1:24" ht="81.75" hidden="1" customHeight="1" x14ac:dyDescent="0.25">
      <c r="A25" s="4">
        <v>10</v>
      </c>
      <c r="B25" s="474" t="s">
        <v>632</v>
      </c>
      <c r="C25" s="474"/>
      <c r="D25" s="474"/>
      <c r="E25" s="474"/>
      <c r="F25" s="181"/>
      <c r="G25" s="181"/>
      <c r="H25" s="181"/>
      <c r="I25" s="181"/>
      <c r="J25" s="181"/>
      <c r="K25" s="526"/>
      <c r="L25" s="528"/>
      <c r="M25" s="526"/>
      <c r="N25" s="528"/>
      <c r="O25" s="110"/>
      <c r="P25" s="111"/>
      <c r="Q25" s="300">
        <v>0.02</v>
      </c>
      <c r="R25" s="554"/>
      <c r="S25" s="555"/>
      <c r="T25" s="555"/>
      <c r="U25" s="555"/>
      <c r="V25" s="555"/>
      <c r="W25" s="555"/>
      <c r="X25" s="556"/>
    </row>
    <row r="26" spans="1:24" ht="34.5" hidden="1" customHeight="1" x14ac:dyDescent="0.25">
      <c r="A26" s="4">
        <v>11</v>
      </c>
      <c r="B26" s="474" t="s">
        <v>633</v>
      </c>
      <c r="C26" s="474"/>
      <c r="D26" s="474"/>
      <c r="E26" s="474"/>
      <c r="F26" s="181"/>
      <c r="G26" s="181"/>
      <c r="H26" s="181"/>
      <c r="I26" s="181"/>
      <c r="J26" s="181"/>
      <c r="K26" s="526"/>
      <c r="L26" s="528"/>
      <c r="M26" s="526"/>
      <c r="N26" s="528"/>
      <c r="O26" s="110"/>
      <c r="P26" s="111"/>
      <c r="Q26" s="298">
        <v>0.02</v>
      </c>
      <c r="R26" s="554"/>
      <c r="S26" s="555"/>
      <c r="T26" s="555"/>
      <c r="U26" s="555"/>
      <c r="V26" s="555"/>
      <c r="W26" s="555"/>
      <c r="X26" s="556"/>
    </row>
    <row r="27" spans="1:24" ht="124.5" customHeight="1" x14ac:dyDescent="0.25">
      <c r="A27" s="4">
        <v>12</v>
      </c>
      <c r="B27" s="474" t="s">
        <v>634</v>
      </c>
      <c r="C27" s="474"/>
      <c r="D27" s="474"/>
      <c r="E27" s="474"/>
      <c r="F27" s="181"/>
      <c r="G27" s="181"/>
      <c r="H27" s="181"/>
      <c r="I27" s="181"/>
      <c r="J27" s="181"/>
      <c r="K27" s="661" t="s">
        <v>753</v>
      </c>
      <c r="L27" s="662"/>
      <c r="M27" s="661" t="s">
        <v>754</v>
      </c>
      <c r="N27" s="662"/>
      <c r="O27" s="356" t="s">
        <v>757</v>
      </c>
      <c r="P27" s="357">
        <v>3</v>
      </c>
      <c r="Q27" s="298">
        <v>0.01</v>
      </c>
      <c r="R27" s="529" t="s">
        <v>758</v>
      </c>
      <c r="S27" s="530"/>
      <c r="T27" s="530"/>
      <c r="U27" s="530"/>
      <c r="V27" s="530"/>
      <c r="W27" s="530"/>
      <c r="X27" s="531"/>
    </row>
    <row r="28" spans="1:24" ht="66" hidden="1" customHeight="1" x14ac:dyDescent="0.25">
      <c r="A28" s="4">
        <v>13</v>
      </c>
      <c r="B28" s="473" t="s">
        <v>636</v>
      </c>
      <c r="C28" s="473"/>
      <c r="D28" s="474"/>
      <c r="E28" s="474"/>
      <c r="F28" s="181"/>
      <c r="G28" s="181"/>
      <c r="H28" s="181"/>
      <c r="I28" s="181"/>
      <c r="J28" s="181"/>
      <c r="K28" s="526"/>
      <c r="L28" s="528"/>
      <c r="M28" s="526"/>
      <c r="N28" s="528"/>
      <c r="O28" s="110"/>
      <c r="P28" s="111"/>
      <c r="Q28" s="298">
        <v>0.02</v>
      </c>
      <c r="R28" s="554"/>
      <c r="S28" s="555"/>
      <c r="T28" s="555"/>
      <c r="U28" s="555"/>
      <c r="V28" s="555"/>
      <c r="W28" s="555"/>
      <c r="X28" s="556"/>
    </row>
    <row r="29" spans="1:24" ht="36.75" hidden="1" customHeight="1" x14ac:dyDescent="0.25">
      <c r="A29" s="4">
        <v>14</v>
      </c>
      <c r="B29" s="474" t="s">
        <v>637</v>
      </c>
      <c r="C29" s="474"/>
      <c r="D29" s="474"/>
      <c r="E29" s="474"/>
      <c r="F29" s="181"/>
      <c r="G29" s="181"/>
      <c r="H29" s="181"/>
      <c r="I29" s="181"/>
      <c r="J29" s="181"/>
      <c r="K29" s="526"/>
      <c r="L29" s="528"/>
      <c r="M29" s="526"/>
      <c r="N29" s="528"/>
      <c r="O29" s="110"/>
      <c r="P29" s="111"/>
      <c r="Q29" s="298">
        <v>0.02</v>
      </c>
      <c r="R29" s="554"/>
      <c r="S29" s="555"/>
      <c r="T29" s="555"/>
      <c r="U29" s="555"/>
      <c r="V29" s="555"/>
      <c r="W29" s="555"/>
      <c r="X29" s="556"/>
    </row>
    <row r="30" spans="1:24" ht="36.75" customHeight="1" x14ac:dyDescent="0.25">
      <c r="A30" s="4">
        <v>15</v>
      </c>
      <c r="B30" s="474" t="s">
        <v>639</v>
      </c>
      <c r="C30" s="474"/>
      <c r="D30" s="474"/>
      <c r="E30" s="474"/>
      <c r="F30" s="181"/>
      <c r="G30" s="181"/>
      <c r="H30" s="181"/>
      <c r="I30" s="181"/>
      <c r="J30" s="181"/>
      <c r="K30" s="526" t="s">
        <v>759</v>
      </c>
      <c r="L30" s="528"/>
      <c r="M30" s="526" t="s">
        <v>760</v>
      </c>
      <c r="N30" s="528"/>
      <c r="O30" s="358" t="s">
        <v>761</v>
      </c>
      <c r="P30" s="359">
        <v>1</v>
      </c>
      <c r="Q30" s="298">
        <v>0.02</v>
      </c>
      <c r="R30" s="529" t="s">
        <v>762</v>
      </c>
      <c r="S30" s="555"/>
      <c r="T30" s="555"/>
      <c r="U30" s="555"/>
      <c r="V30" s="555"/>
      <c r="W30" s="555"/>
      <c r="X30" s="556"/>
    </row>
    <row r="31" spans="1:24" ht="39" customHeight="1" x14ac:dyDescent="0.25">
      <c r="A31" s="4">
        <v>16</v>
      </c>
      <c r="B31" s="660" t="s">
        <v>763</v>
      </c>
      <c r="C31" s="660"/>
      <c r="D31" s="660"/>
      <c r="E31" s="660"/>
      <c r="F31" s="360"/>
      <c r="G31" s="360"/>
      <c r="H31" s="360"/>
      <c r="I31" s="360"/>
      <c r="J31" s="360"/>
      <c r="K31" s="526" t="s">
        <v>764</v>
      </c>
      <c r="L31" s="528"/>
      <c r="M31" s="526" t="s">
        <v>751</v>
      </c>
      <c r="N31" s="528"/>
      <c r="O31" s="361" t="s">
        <v>765</v>
      </c>
      <c r="P31" s="359">
        <v>2</v>
      </c>
      <c r="Q31" s="362">
        <v>5.0000000000000001E-3</v>
      </c>
      <c r="R31" s="574" t="s">
        <v>766</v>
      </c>
      <c r="S31" s="575"/>
      <c r="T31" s="575"/>
      <c r="U31" s="575"/>
      <c r="V31" s="575"/>
      <c r="W31" s="575"/>
      <c r="X31" s="576"/>
    </row>
    <row r="32" spans="1:24" ht="32.25" customHeight="1" x14ac:dyDescent="0.25">
      <c r="A32" s="4">
        <v>17</v>
      </c>
      <c r="B32" s="573" t="s">
        <v>781</v>
      </c>
      <c r="C32" s="573"/>
      <c r="D32" s="573"/>
      <c r="E32" s="573"/>
      <c r="F32" s="258"/>
      <c r="G32" s="258"/>
      <c r="H32" s="258"/>
      <c r="I32" s="258"/>
      <c r="J32" s="258"/>
      <c r="K32" s="526" t="s">
        <v>767</v>
      </c>
      <c r="L32" s="528"/>
      <c r="M32" s="526" t="s">
        <v>768</v>
      </c>
      <c r="N32" s="528"/>
      <c r="O32" s="363" t="s">
        <v>761</v>
      </c>
      <c r="P32" s="364">
        <v>1</v>
      </c>
      <c r="Q32" s="297">
        <v>0.01</v>
      </c>
      <c r="R32" s="577" t="s">
        <v>769</v>
      </c>
      <c r="S32" s="571"/>
      <c r="T32" s="571"/>
      <c r="U32" s="571"/>
      <c r="V32" s="571"/>
      <c r="W32" s="571"/>
      <c r="X32" s="572"/>
    </row>
    <row r="33" spans="1:24" ht="52.5" customHeight="1" x14ac:dyDescent="0.25">
      <c r="A33" s="4">
        <v>18</v>
      </c>
      <c r="B33" s="573" t="s">
        <v>770</v>
      </c>
      <c r="C33" s="573"/>
      <c r="D33" s="573"/>
      <c r="E33" s="573"/>
      <c r="F33" s="258"/>
      <c r="G33" s="258"/>
      <c r="H33" s="258"/>
      <c r="I33" s="258"/>
      <c r="J33" s="258"/>
      <c r="K33" s="526" t="s">
        <v>771</v>
      </c>
      <c r="L33" s="528"/>
      <c r="M33" s="526" t="s">
        <v>772</v>
      </c>
      <c r="N33" s="528"/>
      <c r="O33" s="356" t="s">
        <v>773</v>
      </c>
      <c r="P33" s="364">
        <v>2</v>
      </c>
      <c r="Q33" s="299">
        <v>5.0000000000000001E-3</v>
      </c>
      <c r="R33" s="577" t="s">
        <v>774</v>
      </c>
      <c r="S33" s="571"/>
      <c r="T33" s="571"/>
      <c r="U33" s="571"/>
      <c r="V33" s="571"/>
      <c r="W33" s="571"/>
      <c r="X33" s="572"/>
    </row>
    <row r="34" spans="1:24" ht="33" customHeight="1" x14ac:dyDescent="0.25">
      <c r="A34" s="4">
        <v>19</v>
      </c>
      <c r="B34" s="573" t="s">
        <v>775</v>
      </c>
      <c r="C34" s="573"/>
      <c r="D34" s="573"/>
      <c r="E34" s="573"/>
      <c r="F34" s="258"/>
      <c r="G34" s="258"/>
      <c r="H34" s="258"/>
      <c r="I34" s="258"/>
      <c r="J34" s="258"/>
      <c r="K34" s="526" t="s">
        <v>776</v>
      </c>
      <c r="L34" s="528"/>
      <c r="M34" s="526" t="s">
        <v>772</v>
      </c>
      <c r="N34" s="528"/>
      <c r="O34" s="363" t="s">
        <v>761</v>
      </c>
      <c r="P34" s="364">
        <v>1</v>
      </c>
      <c r="Q34" s="297">
        <v>0.01</v>
      </c>
      <c r="R34" s="577" t="s">
        <v>777</v>
      </c>
      <c r="S34" s="578"/>
      <c r="T34" s="578"/>
      <c r="U34" s="578"/>
      <c r="V34" s="578"/>
      <c r="W34" s="578"/>
      <c r="X34" s="579"/>
    </row>
    <row r="35" spans="1:24" ht="15.75" x14ac:dyDescent="0.25">
      <c r="L35" s="659" t="s">
        <v>778</v>
      </c>
      <c r="M35" s="659"/>
      <c r="N35" s="659"/>
      <c r="O35" s="659"/>
      <c r="P35" s="659"/>
      <c r="Q35" s="659"/>
      <c r="R35" s="659"/>
      <c r="S35" s="659"/>
      <c r="T35" s="659"/>
      <c r="U35" s="659"/>
      <c r="V35" s="659"/>
      <c r="W35" s="659"/>
      <c r="X35" s="659"/>
    </row>
    <row r="36" spans="1:24" ht="15.75" x14ac:dyDescent="0.25">
      <c r="L36" s="523" t="s">
        <v>14</v>
      </c>
      <c r="M36" s="523"/>
      <c r="N36" s="523"/>
      <c r="O36" s="523"/>
      <c r="P36" s="523"/>
      <c r="Q36" s="523"/>
      <c r="R36" s="523"/>
      <c r="S36" s="523"/>
      <c r="T36" s="523"/>
      <c r="U36" s="523"/>
      <c r="V36" s="523"/>
      <c r="W36" s="523"/>
      <c r="X36" s="523"/>
    </row>
    <row r="38" spans="1:24" ht="21" customHeight="1" x14ac:dyDescent="0.25"/>
    <row r="40" spans="1:24" ht="15.75" x14ac:dyDescent="0.25">
      <c r="O40" s="131" t="s">
        <v>779</v>
      </c>
      <c r="P40" s="210"/>
      <c r="Q40" s="210"/>
      <c r="R40" s="210"/>
      <c r="S40" s="210"/>
      <c r="T40" s="210"/>
      <c r="U40" s="210"/>
    </row>
    <row r="43" spans="1:24" ht="36" customHeight="1" x14ac:dyDescent="0.25"/>
  </sheetData>
  <mergeCells count="83">
    <mergeCell ref="B24:E24"/>
    <mergeCell ref="B25:E25"/>
    <mergeCell ref="K25:L25"/>
    <mergeCell ref="M25:N25"/>
    <mergeCell ref="R25:X25"/>
    <mergeCell ref="R22:X22"/>
    <mergeCell ref="B23:E23"/>
    <mergeCell ref="W5:W7"/>
    <mergeCell ref="A1:E1"/>
    <mergeCell ref="A5:A7"/>
    <mergeCell ref="B5:B7"/>
    <mergeCell ref="C5:C7"/>
    <mergeCell ref="A3:X3"/>
    <mergeCell ref="A4:X4"/>
    <mergeCell ref="D5:D7"/>
    <mergeCell ref="E5:V5"/>
    <mergeCell ref="B20:E20"/>
    <mergeCell ref="B21:E21"/>
    <mergeCell ref="B22:E22"/>
    <mergeCell ref="K22:L22"/>
    <mergeCell ref="M22:N22"/>
    <mergeCell ref="X5:X7"/>
    <mergeCell ref="E6:N6"/>
    <mergeCell ref="O6:U6"/>
    <mergeCell ref="V6:V7"/>
    <mergeCell ref="A11:X11"/>
    <mergeCell ref="A13:X13"/>
    <mergeCell ref="B15:E15"/>
    <mergeCell ref="K15:L15"/>
    <mergeCell ref="M15:N15"/>
    <mergeCell ref="R15:X15"/>
    <mergeCell ref="B16:E16"/>
    <mergeCell ref="K16:L16"/>
    <mergeCell ref="M16:N16"/>
    <mergeCell ref="R16:X16"/>
    <mergeCell ref="B17:E17"/>
    <mergeCell ref="K17:L17"/>
    <mergeCell ref="M17:N17"/>
    <mergeCell ref="R17:X17"/>
    <mergeCell ref="B18:E18"/>
    <mergeCell ref="K18:L18"/>
    <mergeCell ref="M18:N18"/>
    <mergeCell ref="B19:E19"/>
    <mergeCell ref="K19:L19"/>
    <mergeCell ref="M19:N19"/>
    <mergeCell ref="K26:L26"/>
    <mergeCell ref="M26:N26"/>
    <mergeCell ref="R26:X26"/>
    <mergeCell ref="B27:E27"/>
    <mergeCell ref="K27:L27"/>
    <mergeCell ref="M27:N27"/>
    <mergeCell ref="R27:X27"/>
    <mergeCell ref="B26:E26"/>
    <mergeCell ref="B28:E28"/>
    <mergeCell ref="K28:L28"/>
    <mergeCell ref="M28:N28"/>
    <mergeCell ref="R28:X28"/>
    <mergeCell ref="B29:E29"/>
    <mergeCell ref="K29:L29"/>
    <mergeCell ref="M29:N29"/>
    <mergeCell ref="R29:X29"/>
    <mergeCell ref="B30:E30"/>
    <mergeCell ref="K30:L30"/>
    <mergeCell ref="M30:N30"/>
    <mergeCell ref="R30:X30"/>
    <mergeCell ref="B31:E31"/>
    <mergeCell ref="K31:L31"/>
    <mergeCell ref="M31:N31"/>
    <mergeCell ref="R31:X31"/>
    <mergeCell ref="B32:E32"/>
    <mergeCell ref="K32:L32"/>
    <mergeCell ref="M32:N32"/>
    <mergeCell ref="R32:X32"/>
    <mergeCell ref="B33:E33"/>
    <mergeCell ref="K33:L33"/>
    <mergeCell ref="M33:N33"/>
    <mergeCell ref="R33:X33"/>
    <mergeCell ref="L36:X36"/>
    <mergeCell ref="B34:E34"/>
    <mergeCell ref="K34:L34"/>
    <mergeCell ref="M34:N34"/>
    <mergeCell ref="R34:X34"/>
    <mergeCell ref="L35:X3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X48"/>
  <sheetViews>
    <sheetView topLeftCell="B10" zoomScale="85" zoomScaleNormal="85" workbookViewId="0">
      <selection activeCell="K10" sqref="K10"/>
    </sheetView>
  </sheetViews>
  <sheetFormatPr defaultRowHeight="15" x14ac:dyDescent="0.25"/>
  <cols>
    <col min="1" max="1" width="5.28515625" style="95" customWidth="1"/>
    <col min="2" max="2" width="25.85546875" style="95" customWidth="1"/>
    <col min="3" max="3" width="19" style="95" customWidth="1"/>
    <col min="4" max="4" width="9.42578125" style="97" customWidth="1"/>
    <col min="5" max="10" width="5.85546875" style="95" customWidth="1"/>
    <col min="11" max="21" width="5.85546875" style="107" customWidth="1"/>
    <col min="22" max="23" width="5.85546875" style="95" customWidth="1"/>
    <col min="24" max="24" width="7" style="95" customWidth="1"/>
    <col min="25" max="256" width="9.140625" style="95"/>
    <col min="257" max="257" width="5.28515625" style="95" customWidth="1"/>
    <col min="258" max="258" width="25.85546875" style="95" customWidth="1"/>
    <col min="259" max="259" width="19" style="95" customWidth="1"/>
    <col min="260" max="260" width="9.42578125" style="95" customWidth="1"/>
    <col min="261" max="279" width="5.85546875" style="95" customWidth="1"/>
    <col min="280" max="280" width="7" style="95" customWidth="1"/>
    <col min="281" max="512" width="9.140625" style="95"/>
    <col min="513" max="513" width="5.28515625" style="95" customWidth="1"/>
    <col min="514" max="514" width="25.85546875" style="95" customWidth="1"/>
    <col min="515" max="515" width="19" style="95" customWidth="1"/>
    <col min="516" max="516" width="9.42578125" style="95" customWidth="1"/>
    <col min="517" max="535" width="5.85546875" style="95" customWidth="1"/>
    <col min="536" max="536" width="7" style="95" customWidth="1"/>
    <col min="537" max="768" width="9.140625" style="95"/>
    <col min="769" max="769" width="5.28515625" style="95" customWidth="1"/>
    <col min="770" max="770" width="25.85546875" style="95" customWidth="1"/>
    <col min="771" max="771" width="19" style="95" customWidth="1"/>
    <col min="772" max="772" width="9.42578125" style="95" customWidth="1"/>
    <col min="773" max="791" width="5.85546875" style="95" customWidth="1"/>
    <col min="792" max="792" width="7" style="95" customWidth="1"/>
    <col min="793" max="1024" width="9.140625" style="95"/>
    <col min="1025" max="1025" width="5.28515625" style="95" customWidth="1"/>
    <col min="1026" max="1026" width="25.85546875" style="95" customWidth="1"/>
    <col min="1027" max="1027" width="19" style="95" customWidth="1"/>
    <col min="1028" max="1028" width="9.42578125" style="95" customWidth="1"/>
    <col min="1029" max="1047" width="5.85546875" style="95" customWidth="1"/>
    <col min="1048" max="1048" width="7" style="95" customWidth="1"/>
    <col min="1049" max="1280" width="9.140625" style="95"/>
    <col min="1281" max="1281" width="5.28515625" style="95" customWidth="1"/>
    <col min="1282" max="1282" width="25.85546875" style="95" customWidth="1"/>
    <col min="1283" max="1283" width="19" style="95" customWidth="1"/>
    <col min="1284" max="1284" width="9.42578125" style="95" customWidth="1"/>
    <col min="1285" max="1303" width="5.85546875" style="95" customWidth="1"/>
    <col min="1304" max="1304" width="7" style="95" customWidth="1"/>
    <col min="1305" max="1536" width="9.140625" style="95"/>
    <col min="1537" max="1537" width="5.28515625" style="95" customWidth="1"/>
    <col min="1538" max="1538" width="25.85546875" style="95" customWidth="1"/>
    <col min="1539" max="1539" width="19" style="95" customWidth="1"/>
    <col min="1540" max="1540" width="9.42578125" style="95" customWidth="1"/>
    <col min="1541" max="1559" width="5.85546875" style="95" customWidth="1"/>
    <col min="1560" max="1560" width="7" style="95" customWidth="1"/>
    <col min="1561" max="1792" width="9.140625" style="95"/>
    <col min="1793" max="1793" width="5.28515625" style="95" customWidth="1"/>
    <col min="1794" max="1794" width="25.85546875" style="95" customWidth="1"/>
    <col min="1795" max="1795" width="19" style="95" customWidth="1"/>
    <col min="1796" max="1796" width="9.42578125" style="95" customWidth="1"/>
    <col min="1797" max="1815" width="5.85546875" style="95" customWidth="1"/>
    <col min="1816" max="1816" width="7" style="95" customWidth="1"/>
    <col min="1817" max="2048" width="9.140625" style="95"/>
    <col min="2049" max="2049" width="5.28515625" style="95" customWidth="1"/>
    <col min="2050" max="2050" width="25.85546875" style="95" customWidth="1"/>
    <col min="2051" max="2051" width="19" style="95" customWidth="1"/>
    <col min="2052" max="2052" width="9.42578125" style="95" customWidth="1"/>
    <col min="2053" max="2071" width="5.85546875" style="95" customWidth="1"/>
    <col min="2072" max="2072" width="7" style="95" customWidth="1"/>
    <col min="2073" max="2304" width="9.140625" style="95"/>
    <col min="2305" max="2305" width="5.28515625" style="95" customWidth="1"/>
    <col min="2306" max="2306" width="25.85546875" style="95" customWidth="1"/>
    <col min="2307" max="2307" width="19" style="95" customWidth="1"/>
    <col min="2308" max="2308" width="9.42578125" style="95" customWidth="1"/>
    <col min="2309" max="2327" width="5.85546875" style="95" customWidth="1"/>
    <col min="2328" max="2328" width="7" style="95" customWidth="1"/>
    <col min="2329" max="2560" width="9.140625" style="95"/>
    <col min="2561" max="2561" width="5.28515625" style="95" customWidth="1"/>
    <col min="2562" max="2562" width="25.85546875" style="95" customWidth="1"/>
    <col min="2563" max="2563" width="19" style="95" customWidth="1"/>
    <col min="2564" max="2564" width="9.42578125" style="95" customWidth="1"/>
    <col min="2565" max="2583" width="5.85546875" style="95" customWidth="1"/>
    <col min="2584" max="2584" width="7" style="95" customWidth="1"/>
    <col min="2585" max="2816" width="9.140625" style="95"/>
    <col min="2817" max="2817" width="5.28515625" style="95" customWidth="1"/>
    <col min="2818" max="2818" width="25.85546875" style="95" customWidth="1"/>
    <col min="2819" max="2819" width="19" style="95" customWidth="1"/>
    <col min="2820" max="2820" width="9.42578125" style="95" customWidth="1"/>
    <col min="2821" max="2839" width="5.85546875" style="95" customWidth="1"/>
    <col min="2840" max="2840" width="7" style="95" customWidth="1"/>
    <col min="2841" max="3072" width="9.140625" style="95"/>
    <col min="3073" max="3073" width="5.28515625" style="95" customWidth="1"/>
    <col min="3074" max="3074" width="25.85546875" style="95" customWidth="1"/>
    <col min="3075" max="3075" width="19" style="95" customWidth="1"/>
    <col min="3076" max="3076" width="9.42578125" style="95" customWidth="1"/>
    <col min="3077" max="3095" width="5.85546875" style="95" customWidth="1"/>
    <col min="3096" max="3096" width="7" style="95" customWidth="1"/>
    <col min="3097" max="3328" width="9.140625" style="95"/>
    <col min="3329" max="3329" width="5.28515625" style="95" customWidth="1"/>
    <col min="3330" max="3330" width="25.85546875" style="95" customWidth="1"/>
    <col min="3331" max="3331" width="19" style="95" customWidth="1"/>
    <col min="3332" max="3332" width="9.42578125" style="95" customWidth="1"/>
    <col min="3333" max="3351" width="5.85546875" style="95" customWidth="1"/>
    <col min="3352" max="3352" width="7" style="95" customWidth="1"/>
    <col min="3353" max="3584" width="9.140625" style="95"/>
    <col min="3585" max="3585" width="5.28515625" style="95" customWidth="1"/>
    <col min="3586" max="3586" width="25.85546875" style="95" customWidth="1"/>
    <col min="3587" max="3587" width="19" style="95" customWidth="1"/>
    <col min="3588" max="3588" width="9.42578125" style="95" customWidth="1"/>
    <col min="3589" max="3607" width="5.85546875" style="95" customWidth="1"/>
    <col min="3608" max="3608" width="7" style="95" customWidth="1"/>
    <col min="3609" max="3840" width="9.140625" style="95"/>
    <col min="3841" max="3841" width="5.28515625" style="95" customWidth="1"/>
    <col min="3842" max="3842" width="25.85546875" style="95" customWidth="1"/>
    <col min="3843" max="3843" width="19" style="95" customWidth="1"/>
    <col min="3844" max="3844" width="9.42578125" style="95" customWidth="1"/>
    <col min="3845" max="3863" width="5.85546875" style="95" customWidth="1"/>
    <col min="3864" max="3864" width="7" style="95" customWidth="1"/>
    <col min="3865" max="4096" width="9.140625" style="95"/>
    <col min="4097" max="4097" width="5.28515625" style="95" customWidth="1"/>
    <col min="4098" max="4098" width="25.85546875" style="95" customWidth="1"/>
    <col min="4099" max="4099" width="19" style="95" customWidth="1"/>
    <col min="4100" max="4100" width="9.42578125" style="95" customWidth="1"/>
    <col min="4101" max="4119" width="5.85546875" style="95" customWidth="1"/>
    <col min="4120" max="4120" width="7" style="95" customWidth="1"/>
    <col min="4121" max="4352" width="9.140625" style="95"/>
    <col min="4353" max="4353" width="5.28515625" style="95" customWidth="1"/>
    <col min="4354" max="4354" width="25.85546875" style="95" customWidth="1"/>
    <col min="4355" max="4355" width="19" style="95" customWidth="1"/>
    <col min="4356" max="4356" width="9.42578125" style="95" customWidth="1"/>
    <col min="4357" max="4375" width="5.85546875" style="95" customWidth="1"/>
    <col min="4376" max="4376" width="7" style="95" customWidth="1"/>
    <col min="4377" max="4608" width="9.140625" style="95"/>
    <col min="4609" max="4609" width="5.28515625" style="95" customWidth="1"/>
    <col min="4610" max="4610" width="25.85546875" style="95" customWidth="1"/>
    <col min="4611" max="4611" width="19" style="95" customWidth="1"/>
    <col min="4612" max="4612" width="9.42578125" style="95" customWidth="1"/>
    <col min="4613" max="4631" width="5.85546875" style="95" customWidth="1"/>
    <col min="4632" max="4632" width="7" style="95" customWidth="1"/>
    <col min="4633" max="4864" width="9.140625" style="95"/>
    <col min="4865" max="4865" width="5.28515625" style="95" customWidth="1"/>
    <col min="4866" max="4866" width="25.85546875" style="95" customWidth="1"/>
    <col min="4867" max="4867" width="19" style="95" customWidth="1"/>
    <col min="4868" max="4868" width="9.42578125" style="95" customWidth="1"/>
    <col min="4869" max="4887" width="5.85546875" style="95" customWidth="1"/>
    <col min="4888" max="4888" width="7" style="95" customWidth="1"/>
    <col min="4889" max="5120" width="9.140625" style="95"/>
    <col min="5121" max="5121" width="5.28515625" style="95" customWidth="1"/>
    <col min="5122" max="5122" width="25.85546875" style="95" customWidth="1"/>
    <col min="5123" max="5123" width="19" style="95" customWidth="1"/>
    <col min="5124" max="5124" width="9.42578125" style="95" customWidth="1"/>
    <col min="5125" max="5143" width="5.85546875" style="95" customWidth="1"/>
    <col min="5144" max="5144" width="7" style="95" customWidth="1"/>
    <col min="5145" max="5376" width="9.140625" style="95"/>
    <col min="5377" max="5377" width="5.28515625" style="95" customWidth="1"/>
    <col min="5378" max="5378" width="25.85546875" style="95" customWidth="1"/>
    <col min="5379" max="5379" width="19" style="95" customWidth="1"/>
    <col min="5380" max="5380" width="9.42578125" style="95" customWidth="1"/>
    <col min="5381" max="5399" width="5.85546875" style="95" customWidth="1"/>
    <col min="5400" max="5400" width="7" style="95" customWidth="1"/>
    <col min="5401" max="5632" width="9.140625" style="95"/>
    <col min="5633" max="5633" width="5.28515625" style="95" customWidth="1"/>
    <col min="5634" max="5634" width="25.85546875" style="95" customWidth="1"/>
    <col min="5635" max="5635" width="19" style="95" customWidth="1"/>
    <col min="5636" max="5636" width="9.42578125" style="95" customWidth="1"/>
    <col min="5637" max="5655" width="5.85546875" style="95" customWidth="1"/>
    <col min="5656" max="5656" width="7" style="95" customWidth="1"/>
    <col min="5657" max="5888" width="9.140625" style="95"/>
    <col min="5889" max="5889" width="5.28515625" style="95" customWidth="1"/>
    <col min="5890" max="5890" width="25.85546875" style="95" customWidth="1"/>
    <col min="5891" max="5891" width="19" style="95" customWidth="1"/>
    <col min="5892" max="5892" width="9.42578125" style="95" customWidth="1"/>
    <col min="5893" max="5911" width="5.85546875" style="95" customWidth="1"/>
    <col min="5912" max="5912" width="7" style="95" customWidth="1"/>
    <col min="5913" max="6144" width="9.140625" style="95"/>
    <col min="6145" max="6145" width="5.28515625" style="95" customWidth="1"/>
    <col min="6146" max="6146" width="25.85546875" style="95" customWidth="1"/>
    <col min="6147" max="6147" width="19" style="95" customWidth="1"/>
    <col min="6148" max="6148" width="9.42578125" style="95" customWidth="1"/>
    <col min="6149" max="6167" width="5.85546875" style="95" customWidth="1"/>
    <col min="6168" max="6168" width="7" style="95" customWidth="1"/>
    <col min="6169" max="6400" width="9.140625" style="95"/>
    <col min="6401" max="6401" width="5.28515625" style="95" customWidth="1"/>
    <col min="6402" max="6402" width="25.85546875" style="95" customWidth="1"/>
    <col min="6403" max="6403" width="19" style="95" customWidth="1"/>
    <col min="6404" max="6404" width="9.42578125" style="95" customWidth="1"/>
    <col min="6405" max="6423" width="5.85546875" style="95" customWidth="1"/>
    <col min="6424" max="6424" width="7" style="95" customWidth="1"/>
    <col min="6425" max="6656" width="9.140625" style="95"/>
    <col min="6657" max="6657" width="5.28515625" style="95" customWidth="1"/>
    <col min="6658" max="6658" width="25.85546875" style="95" customWidth="1"/>
    <col min="6659" max="6659" width="19" style="95" customWidth="1"/>
    <col min="6660" max="6660" width="9.42578125" style="95" customWidth="1"/>
    <col min="6661" max="6679" width="5.85546875" style="95" customWidth="1"/>
    <col min="6680" max="6680" width="7" style="95" customWidth="1"/>
    <col min="6681" max="6912" width="9.140625" style="95"/>
    <col min="6913" max="6913" width="5.28515625" style="95" customWidth="1"/>
    <col min="6914" max="6914" width="25.85546875" style="95" customWidth="1"/>
    <col min="6915" max="6915" width="19" style="95" customWidth="1"/>
    <col min="6916" max="6916" width="9.42578125" style="95" customWidth="1"/>
    <col min="6917" max="6935" width="5.85546875" style="95" customWidth="1"/>
    <col min="6936" max="6936" width="7" style="95" customWidth="1"/>
    <col min="6937" max="7168" width="9.140625" style="95"/>
    <col min="7169" max="7169" width="5.28515625" style="95" customWidth="1"/>
    <col min="7170" max="7170" width="25.85546875" style="95" customWidth="1"/>
    <col min="7171" max="7171" width="19" style="95" customWidth="1"/>
    <col min="7172" max="7172" width="9.42578125" style="95" customWidth="1"/>
    <col min="7173" max="7191" width="5.85546875" style="95" customWidth="1"/>
    <col min="7192" max="7192" width="7" style="95" customWidth="1"/>
    <col min="7193" max="7424" width="9.140625" style="95"/>
    <col min="7425" max="7425" width="5.28515625" style="95" customWidth="1"/>
    <col min="7426" max="7426" width="25.85546875" style="95" customWidth="1"/>
    <col min="7427" max="7427" width="19" style="95" customWidth="1"/>
    <col min="7428" max="7428" width="9.42578125" style="95" customWidth="1"/>
    <col min="7429" max="7447" width="5.85546875" style="95" customWidth="1"/>
    <col min="7448" max="7448" width="7" style="95" customWidth="1"/>
    <col min="7449" max="7680" width="9.140625" style="95"/>
    <col min="7681" max="7681" width="5.28515625" style="95" customWidth="1"/>
    <col min="7682" max="7682" width="25.85546875" style="95" customWidth="1"/>
    <col min="7683" max="7683" width="19" style="95" customWidth="1"/>
    <col min="7684" max="7684" width="9.42578125" style="95" customWidth="1"/>
    <col min="7685" max="7703" width="5.85546875" style="95" customWidth="1"/>
    <col min="7704" max="7704" width="7" style="95" customWidth="1"/>
    <col min="7705" max="7936" width="9.140625" style="95"/>
    <col min="7937" max="7937" width="5.28515625" style="95" customWidth="1"/>
    <col min="7938" max="7938" width="25.85546875" style="95" customWidth="1"/>
    <col min="7939" max="7939" width="19" style="95" customWidth="1"/>
    <col min="7940" max="7940" width="9.42578125" style="95" customWidth="1"/>
    <col min="7941" max="7959" width="5.85546875" style="95" customWidth="1"/>
    <col min="7960" max="7960" width="7" style="95" customWidth="1"/>
    <col min="7961" max="8192" width="9.140625" style="95"/>
    <col min="8193" max="8193" width="5.28515625" style="95" customWidth="1"/>
    <col min="8194" max="8194" width="25.85546875" style="95" customWidth="1"/>
    <col min="8195" max="8195" width="19" style="95" customWidth="1"/>
    <col min="8196" max="8196" width="9.42578125" style="95" customWidth="1"/>
    <col min="8197" max="8215" width="5.85546875" style="95" customWidth="1"/>
    <col min="8216" max="8216" width="7" style="95" customWidth="1"/>
    <col min="8217" max="8448" width="9.140625" style="95"/>
    <col min="8449" max="8449" width="5.28515625" style="95" customWidth="1"/>
    <col min="8450" max="8450" width="25.85546875" style="95" customWidth="1"/>
    <col min="8451" max="8451" width="19" style="95" customWidth="1"/>
    <col min="8452" max="8452" width="9.42578125" style="95" customWidth="1"/>
    <col min="8453" max="8471" width="5.85546875" style="95" customWidth="1"/>
    <col min="8472" max="8472" width="7" style="95" customWidth="1"/>
    <col min="8473" max="8704" width="9.140625" style="95"/>
    <col min="8705" max="8705" width="5.28515625" style="95" customWidth="1"/>
    <col min="8706" max="8706" width="25.85546875" style="95" customWidth="1"/>
    <col min="8707" max="8707" width="19" style="95" customWidth="1"/>
    <col min="8708" max="8708" width="9.42578125" style="95" customWidth="1"/>
    <col min="8709" max="8727" width="5.85546875" style="95" customWidth="1"/>
    <col min="8728" max="8728" width="7" style="95" customWidth="1"/>
    <col min="8729" max="8960" width="9.140625" style="95"/>
    <col min="8961" max="8961" width="5.28515625" style="95" customWidth="1"/>
    <col min="8962" max="8962" width="25.85546875" style="95" customWidth="1"/>
    <col min="8963" max="8963" width="19" style="95" customWidth="1"/>
    <col min="8964" max="8964" width="9.42578125" style="95" customWidth="1"/>
    <col min="8965" max="8983" width="5.85546875" style="95" customWidth="1"/>
    <col min="8984" max="8984" width="7" style="95" customWidth="1"/>
    <col min="8985" max="9216" width="9.140625" style="95"/>
    <col min="9217" max="9217" width="5.28515625" style="95" customWidth="1"/>
    <col min="9218" max="9218" width="25.85546875" style="95" customWidth="1"/>
    <col min="9219" max="9219" width="19" style="95" customWidth="1"/>
    <col min="9220" max="9220" width="9.42578125" style="95" customWidth="1"/>
    <col min="9221" max="9239" width="5.85546875" style="95" customWidth="1"/>
    <col min="9240" max="9240" width="7" style="95" customWidth="1"/>
    <col min="9241" max="9472" width="9.140625" style="95"/>
    <col min="9473" max="9473" width="5.28515625" style="95" customWidth="1"/>
    <col min="9474" max="9474" width="25.85546875" style="95" customWidth="1"/>
    <col min="9475" max="9475" width="19" style="95" customWidth="1"/>
    <col min="9476" max="9476" width="9.42578125" style="95" customWidth="1"/>
    <col min="9477" max="9495" width="5.85546875" style="95" customWidth="1"/>
    <col min="9496" max="9496" width="7" style="95" customWidth="1"/>
    <col min="9497" max="9728" width="9.140625" style="95"/>
    <col min="9729" max="9729" width="5.28515625" style="95" customWidth="1"/>
    <col min="9730" max="9730" width="25.85546875" style="95" customWidth="1"/>
    <col min="9731" max="9731" width="19" style="95" customWidth="1"/>
    <col min="9732" max="9732" width="9.42578125" style="95" customWidth="1"/>
    <col min="9733" max="9751" width="5.85546875" style="95" customWidth="1"/>
    <col min="9752" max="9752" width="7" style="95" customWidth="1"/>
    <col min="9753" max="9984" width="9.140625" style="95"/>
    <col min="9985" max="9985" width="5.28515625" style="95" customWidth="1"/>
    <col min="9986" max="9986" width="25.85546875" style="95" customWidth="1"/>
    <col min="9987" max="9987" width="19" style="95" customWidth="1"/>
    <col min="9988" max="9988" width="9.42578125" style="95" customWidth="1"/>
    <col min="9989" max="10007" width="5.85546875" style="95" customWidth="1"/>
    <col min="10008" max="10008" width="7" style="95" customWidth="1"/>
    <col min="10009" max="10240" width="9.140625" style="95"/>
    <col min="10241" max="10241" width="5.28515625" style="95" customWidth="1"/>
    <col min="10242" max="10242" width="25.85546875" style="95" customWidth="1"/>
    <col min="10243" max="10243" width="19" style="95" customWidth="1"/>
    <col min="10244" max="10244" width="9.42578125" style="95" customWidth="1"/>
    <col min="10245" max="10263" width="5.85546875" style="95" customWidth="1"/>
    <col min="10264" max="10264" width="7" style="95" customWidth="1"/>
    <col min="10265" max="10496" width="9.140625" style="95"/>
    <col min="10497" max="10497" width="5.28515625" style="95" customWidth="1"/>
    <col min="10498" max="10498" width="25.85546875" style="95" customWidth="1"/>
    <col min="10499" max="10499" width="19" style="95" customWidth="1"/>
    <col min="10500" max="10500" width="9.42578125" style="95" customWidth="1"/>
    <col min="10501" max="10519" width="5.85546875" style="95" customWidth="1"/>
    <col min="10520" max="10520" width="7" style="95" customWidth="1"/>
    <col min="10521" max="10752" width="9.140625" style="95"/>
    <col min="10753" max="10753" width="5.28515625" style="95" customWidth="1"/>
    <col min="10754" max="10754" width="25.85546875" style="95" customWidth="1"/>
    <col min="10755" max="10755" width="19" style="95" customWidth="1"/>
    <col min="10756" max="10756" width="9.42578125" style="95" customWidth="1"/>
    <col min="10757" max="10775" width="5.85546875" style="95" customWidth="1"/>
    <col min="10776" max="10776" width="7" style="95" customWidth="1"/>
    <col min="10777" max="11008" width="9.140625" style="95"/>
    <col min="11009" max="11009" width="5.28515625" style="95" customWidth="1"/>
    <col min="11010" max="11010" width="25.85546875" style="95" customWidth="1"/>
    <col min="11011" max="11011" width="19" style="95" customWidth="1"/>
    <col min="11012" max="11012" width="9.42578125" style="95" customWidth="1"/>
    <col min="11013" max="11031" width="5.85546875" style="95" customWidth="1"/>
    <col min="11032" max="11032" width="7" style="95" customWidth="1"/>
    <col min="11033" max="11264" width="9.140625" style="95"/>
    <col min="11265" max="11265" width="5.28515625" style="95" customWidth="1"/>
    <col min="11266" max="11266" width="25.85546875" style="95" customWidth="1"/>
    <col min="11267" max="11267" width="19" style="95" customWidth="1"/>
    <col min="11268" max="11268" width="9.42578125" style="95" customWidth="1"/>
    <col min="11269" max="11287" width="5.85546875" style="95" customWidth="1"/>
    <col min="11288" max="11288" width="7" style="95" customWidth="1"/>
    <col min="11289" max="11520" width="9.140625" style="95"/>
    <col min="11521" max="11521" width="5.28515625" style="95" customWidth="1"/>
    <col min="11522" max="11522" width="25.85546875" style="95" customWidth="1"/>
    <col min="11523" max="11523" width="19" style="95" customWidth="1"/>
    <col min="11524" max="11524" width="9.42578125" style="95" customWidth="1"/>
    <col min="11525" max="11543" width="5.85546875" style="95" customWidth="1"/>
    <col min="11544" max="11544" width="7" style="95" customWidth="1"/>
    <col min="11545" max="11776" width="9.140625" style="95"/>
    <col min="11777" max="11777" width="5.28515625" style="95" customWidth="1"/>
    <col min="11778" max="11778" width="25.85546875" style="95" customWidth="1"/>
    <col min="11779" max="11779" width="19" style="95" customWidth="1"/>
    <col min="11780" max="11780" width="9.42578125" style="95" customWidth="1"/>
    <col min="11781" max="11799" width="5.85546875" style="95" customWidth="1"/>
    <col min="11800" max="11800" width="7" style="95" customWidth="1"/>
    <col min="11801" max="12032" width="9.140625" style="95"/>
    <col min="12033" max="12033" width="5.28515625" style="95" customWidth="1"/>
    <col min="12034" max="12034" width="25.85546875" style="95" customWidth="1"/>
    <col min="12035" max="12035" width="19" style="95" customWidth="1"/>
    <col min="12036" max="12036" width="9.42578125" style="95" customWidth="1"/>
    <col min="12037" max="12055" width="5.85546875" style="95" customWidth="1"/>
    <col min="12056" max="12056" width="7" style="95" customWidth="1"/>
    <col min="12057" max="12288" width="9.140625" style="95"/>
    <col min="12289" max="12289" width="5.28515625" style="95" customWidth="1"/>
    <col min="12290" max="12290" width="25.85546875" style="95" customWidth="1"/>
    <col min="12291" max="12291" width="19" style="95" customWidth="1"/>
    <col min="12292" max="12292" width="9.42578125" style="95" customWidth="1"/>
    <col min="12293" max="12311" width="5.85546875" style="95" customWidth="1"/>
    <col min="12312" max="12312" width="7" style="95" customWidth="1"/>
    <col min="12313" max="12544" width="9.140625" style="95"/>
    <col min="12545" max="12545" width="5.28515625" style="95" customWidth="1"/>
    <col min="12546" max="12546" width="25.85546875" style="95" customWidth="1"/>
    <col min="12547" max="12547" width="19" style="95" customWidth="1"/>
    <col min="12548" max="12548" width="9.42578125" style="95" customWidth="1"/>
    <col min="12549" max="12567" width="5.85546875" style="95" customWidth="1"/>
    <col min="12568" max="12568" width="7" style="95" customWidth="1"/>
    <col min="12569" max="12800" width="9.140625" style="95"/>
    <col min="12801" max="12801" width="5.28515625" style="95" customWidth="1"/>
    <col min="12802" max="12802" width="25.85546875" style="95" customWidth="1"/>
    <col min="12803" max="12803" width="19" style="95" customWidth="1"/>
    <col min="12804" max="12804" width="9.42578125" style="95" customWidth="1"/>
    <col min="12805" max="12823" width="5.85546875" style="95" customWidth="1"/>
    <col min="12824" max="12824" width="7" style="95" customWidth="1"/>
    <col min="12825" max="13056" width="9.140625" style="95"/>
    <col min="13057" max="13057" width="5.28515625" style="95" customWidth="1"/>
    <col min="13058" max="13058" width="25.85546875" style="95" customWidth="1"/>
    <col min="13059" max="13059" width="19" style="95" customWidth="1"/>
    <col min="13060" max="13060" width="9.42578125" style="95" customWidth="1"/>
    <col min="13061" max="13079" width="5.85546875" style="95" customWidth="1"/>
    <col min="13080" max="13080" width="7" style="95" customWidth="1"/>
    <col min="13081" max="13312" width="9.140625" style="95"/>
    <col min="13313" max="13313" width="5.28515625" style="95" customWidth="1"/>
    <col min="13314" max="13314" width="25.85546875" style="95" customWidth="1"/>
    <col min="13315" max="13315" width="19" style="95" customWidth="1"/>
    <col min="13316" max="13316" width="9.42578125" style="95" customWidth="1"/>
    <col min="13317" max="13335" width="5.85546875" style="95" customWidth="1"/>
    <col min="13336" max="13336" width="7" style="95" customWidth="1"/>
    <col min="13337" max="13568" width="9.140625" style="95"/>
    <col min="13569" max="13569" width="5.28515625" style="95" customWidth="1"/>
    <col min="13570" max="13570" width="25.85546875" style="95" customWidth="1"/>
    <col min="13571" max="13571" width="19" style="95" customWidth="1"/>
    <col min="13572" max="13572" width="9.42578125" style="95" customWidth="1"/>
    <col min="13573" max="13591" width="5.85546875" style="95" customWidth="1"/>
    <col min="13592" max="13592" width="7" style="95" customWidth="1"/>
    <col min="13593" max="13824" width="9.140625" style="95"/>
    <col min="13825" max="13825" width="5.28515625" style="95" customWidth="1"/>
    <col min="13826" max="13826" width="25.85546875" style="95" customWidth="1"/>
    <col min="13827" max="13827" width="19" style="95" customWidth="1"/>
    <col min="13828" max="13828" width="9.42578125" style="95" customWidth="1"/>
    <col min="13829" max="13847" width="5.85546875" style="95" customWidth="1"/>
    <col min="13848" max="13848" width="7" style="95" customWidth="1"/>
    <col min="13849" max="14080" width="9.140625" style="95"/>
    <col min="14081" max="14081" width="5.28515625" style="95" customWidth="1"/>
    <col min="14082" max="14082" width="25.85546875" style="95" customWidth="1"/>
    <col min="14083" max="14083" width="19" style="95" customWidth="1"/>
    <col min="14084" max="14084" width="9.42578125" style="95" customWidth="1"/>
    <col min="14085" max="14103" width="5.85546875" style="95" customWidth="1"/>
    <col min="14104" max="14104" width="7" style="95" customWidth="1"/>
    <col min="14105" max="14336" width="9.140625" style="95"/>
    <col min="14337" max="14337" width="5.28515625" style="95" customWidth="1"/>
    <col min="14338" max="14338" width="25.85546875" style="95" customWidth="1"/>
    <col min="14339" max="14339" width="19" style="95" customWidth="1"/>
    <col min="14340" max="14340" width="9.42578125" style="95" customWidth="1"/>
    <col min="14341" max="14359" width="5.85546875" style="95" customWidth="1"/>
    <col min="14360" max="14360" width="7" style="95" customWidth="1"/>
    <col min="14361" max="14592" width="9.140625" style="95"/>
    <col min="14593" max="14593" width="5.28515625" style="95" customWidth="1"/>
    <col min="14594" max="14594" width="25.85546875" style="95" customWidth="1"/>
    <col min="14595" max="14595" width="19" style="95" customWidth="1"/>
    <col min="14596" max="14596" width="9.42578125" style="95" customWidth="1"/>
    <col min="14597" max="14615" width="5.85546875" style="95" customWidth="1"/>
    <col min="14616" max="14616" width="7" style="95" customWidth="1"/>
    <col min="14617" max="14848" width="9.140625" style="95"/>
    <col min="14849" max="14849" width="5.28515625" style="95" customWidth="1"/>
    <col min="14850" max="14850" width="25.85546875" style="95" customWidth="1"/>
    <col min="14851" max="14851" width="19" style="95" customWidth="1"/>
    <col min="14852" max="14852" width="9.42578125" style="95" customWidth="1"/>
    <col min="14853" max="14871" width="5.85546875" style="95" customWidth="1"/>
    <col min="14872" max="14872" width="7" style="95" customWidth="1"/>
    <col min="14873" max="15104" width="9.140625" style="95"/>
    <col min="15105" max="15105" width="5.28515625" style="95" customWidth="1"/>
    <col min="15106" max="15106" width="25.85546875" style="95" customWidth="1"/>
    <col min="15107" max="15107" width="19" style="95" customWidth="1"/>
    <col min="15108" max="15108" width="9.42578125" style="95" customWidth="1"/>
    <col min="15109" max="15127" width="5.85546875" style="95" customWidth="1"/>
    <col min="15128" max="15128" width="7" style="95" customWidth="1"/>
    <col min="15129" max="15360" width="9.140625" style="95"/>
    <col min="15361" max="15361" width="5.28515625" style="95" customWidth="1"/>
    <col min="15362" max="15362" width="25.85546875" style="95" customWidth="1"/>
    <col min="15363" max="15363" width="19" style="95" customWidth="1"/>
    <col min="15364" max="15364" width="9.42578125" style="95" customWidth="1"/>
    <col min="15365" max="15383" width="5.85546875" style="95" customWidth="1"/>
    <col min="15384" max="15384" width="7" style="95" customWidth="1"/>
    <col min="15385" max="15616" width="9.140625" style="95"/>
    <col min="15617" max="15617" width="5.28515625" style="95" customWidth="1"/>
    <col min="15618" max="15618" width="25.85546875" style="95" customWidth="1"/>
    <col min="15619" max="15619" width="19" style="95" customWidth="1"/>
    <col min="15620" max="15620" width="9.42578125" style="95" customWidth="1"/>
    <col min="15621" max="15639" width="5.85546875" style="95" customWidth="1"/>
    <col min="15640" max="15640" width="7" style="95" customWidth="1"/>
    <col min="15641" max="15872" width="9.140625" style="95"/>
    <col min="15873" max="15873" width="5.28515625" style="95" customWidth="1"/>
    <col min="15874" max="15874" width="25.85546875" style="95" customWidth="1"/>
    <col min="15875" max="15875" width="19" style="95" customWidth="1"/>
    <col min="15876" max="15876" width="9.42578125" style="95" customWidth="1"/>
    <col min="15877" max="15895" width="5.85546875" style="95" customWidth="1"/>
    <col min="15896" max="15896" width="7" style="95" customWidth="1"/>
    <col min="15897" max="16128" width="9.140625" style="95"/>
    <col min="16129" max="16129" width="5.28515625" style="95" customWidth="1"/>
    <col min="16130" max="16130" width="25.85546875" style="95" customWidth="1"/>
    <col min="16131" max="16131" width="19" style="95" customWidth="1"/>
    <col min="16132" max="16132" width="9.42578125" style="95" customWidth="1"/>
    <col min="16133" max="16151" width="5.85546875" style="95" customWidth="1"/>
    <col min="16152" max="16152" width="7" style="95" customWidth="1"/>
    <col min="16153" max="16384" width="9.140625" style="95"/>
  </cols>
  <sheetData>
    <row r="1" spans="1:24" ht="64.5" customHeight="1" x14ac:dyDescent="0.25">
      <c r="A1" s="533" t="s">
        <v>556</v>
      </c>
      <c r="B1" s="533"/>
      <c r="C1" s="533"/>
      <c r="D1" s="533"/>
      <c r="E1" s="533"/>
      <c r="F1" s="92"/>
      <c r="G1" s="92"/>
      <c r="H1" s="92"/>
      <c r="I1" s="92"/>
      <c r="J1" s="92"/>
      <c r="K1" s="92"/>
      <c r="L1" s="93"/>
      <c r="M1" s="93"/>
      <c r="N1" s="93"/>
      <c r="O1" s="93"/>
      <c r="P1" s="93"/>
      <c r="Q1" s="93"/>
      <c r="R1" s="93"/>
      <c r="S1" s="93"/>
      <c r="T1" s="93"/>
      <c r="U1" s="93"/>
      <c r="V1" s="94"/>
      <c r="W1" s="94"/>
      <c r="X1" s="94"/>
    </row>
    <row r="2" spans="1:24" ht="16.5" customHeight="1" x14ac:dyDescent="0.25">
      <c r="A2" s="96"/>
      <c r="B2" s="96"/>
      <c r="C2" s="96"/>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549" t="s">
        <v>0</v>
      </c>
      <c r="B5" s="549" t="s">
        <v>1</v>
      </c>
      <c r="C5" s="545" t="s">
        <v>534</v>
      </c>
      <c r="D5" s="615" t="s">
        <v>535</v>
      </c>
      <c r="E5" s="689" t="s">
        <v>536</v>
      </c>
      <c r="F5" s="690"/>
      <c r="G5" s="690"/>
      <c r="H5" s="690"/>
      <c r="I5" s="690"/>
      <c r="J5" s="690"/>
      <c r="K5" s="690"/>
      <c r="L5" s="690"/>
      <c r="M5" s="690"/>
      <c r="N5" s="690"/>
      <c r="O5" s="690"/>
      <c r="P5" s="690"/>
      <c r="Q5" s="690"/>
      <c r="R5" s="690"/>
      <c r="S5" s="690"/>
      <c r="T5" s="690"/>
      <c r="U5" s="690"/>
      <c r="V5" s="691"/>
      <c r="W5" s="667" t="s">
        <v>3</v>
      </c>
      <c r="X5" s="615" t="s">
        <v>4</v>
      </c>
    </row>
    <row r="6" spans="1:24" s="97" customFormat="1" ht="36.75" customHeight="1" x14ac:dyDescent="0.25">
      <c r="A6" s="550"/>
      <c r="B6" s="550"/>
      <c r="C6" s="546"/>
      <c r="D6" s="616"/>
      <c r="E6" s="692" t="s">
        <v>801</v>
      </c>
      <c r="F6" s="692"/>
      <c r="G6" s="692"/>
      <c r="H6" s="692"/>
      <c r="I6" s="692"/>
      <c r="J6" s="692"/>
      <c r="K6" s="692"/>
      <c r="L6" s="692"/>
      <c r="M6" s="692"/>
      <c r="N6" s="692"/>
      <c r="O6" s="689" t="s">
        <v>802</v>
      </c>
      <c r="P6" s="690"/>
      <c r="Q6" s="690"/>
      <c r="R6" s="690"/>
      <c r="S6" s="690"/>
      <c r="T6" s="690"/>
      <c r="U6" s="690"/>
      <c r="V6" s="666" t="s">
        <v>254</v>
      </c>
      <c r="W6" s="668"/>
      <c r="X6" s="616"/>
    </row>
    <row r="7" spans="1:24" s="97" customFormat="1" ht="58.5" customHeight="1" x14ac:dyDescent="0.25">
      <c r="A7" s="551"/>
      <c r="B7" s="551"/>
      <c r="C7" s="547"/>
      <c r="D7" s="617"/>
      <c r="E7" s="134" t="s">
        <v>155</v>
      </c>
      <c r="F7" s="134" t="s">
        <v>156</v>
      </c>
      <c r="G7" s="134" t="s">
        <v>65</v>
      </c>
      <c r="H7" s="134" t="s">
        <v>66</v>
      </c>
      <c r="I7" s="134" t="s">
        <v>67</v>
      </c>
      <c r="J7" s="134" t="s">
        <v>68</v>
      </c>
      <c r="K7" s="134" t="s">
        <v>69</v>
      </c>
      <c r="L7" s="134" t="s">
        <v>70</v>
      </c>
      <c r="M7" s="134" t="s">
        <v>71</v>
      </c>
      <c r="N7" s="134" t="s">
        <v>72</v>
      </c>
      <c r="O7" s="134" t="s">
        <v>297</v>
      </c>
      <c r="P7" s="134" t="s">
        <v>298</v>
      </c>
      <c r="Q7" s="134" t="s">
        <v>299</v>
      </c>
      <c r="R7" s="134" t="s">
        <v>389</v>
      </c>
      <c r="S7" s="134" t="s">
        <v>390</v>
      </c>
      <c r="T7" s="134" t="s">
        <v>391</v>
      </c>
      <c r="U7" s="134" t="s">
        <v>576</v>
      </c>
      <c r="V7" s="666"/>
      <c r="W7" s="669"/>
      <c r="X7" s="617"/>
    </row>
    <row r="8" spans="1:24" s="106" customFormat="1" ht="30" customHeight="1" x14ac:dyDescent="0.25">
      <c r="A8" s="100" t="s">
        <v>16</v>
      </c>
      <c r="B8" s="124" t="s">
        <v>96</v>
      </c>
      <c r="C8" s="398">
        <v>11100083326</v>
      </c>
      <c r="D8" s="399">
        <v>0.9</v>
      </c>
      <c r="E8" s="289">
        <v>0.01</v>
      </c>
      <c r="F8" s="289">
        <v>0.01</v>
      </c>
      <c r="G8" s="289"/>
      <c r="H8" s="289"/>
      <c r="I8" s="289"/>
      <c r="J8" s="289"/>
      <c r="K8" s="289">
        <v>0.02</v>
      </c>
      <c r="L8" s="289"/>
      <c r="M8" s="289"/>
      <c r="N8" s="289">
        <v>0.02</v>
      </c>
      <c r="O8" s="289"/>
      <c r="P8" s="289"/>
      <c r="Q8" s="289"/>
      <c r="R8" s="289"/>
      <c r="S8" s="289"/>
      <c r="T8" s="289"/>
      <c r="U8" s="289"/>
      <c r="V8" s="290">
        <f>IF(SUM(E8:N8)&gt;5%,5%,SUM(E8:N8))+IF(SUM(O8:U8)&gt;5%,5%,SUM(O8:U8))</f>
        <v>0.05</v>
      </c>
      <c r="W8" s="291">
        <f>D8+V8</f>
        <v>0.95000000000000007</v>
      </c>
      <c r="X8" s="292">
        <f>IF(95%&lt;=W8,60,IF(AND(90%&lt;=W8,W8&lt;95%),50,IF(AND(80%&lt;=W8,W8&lt;90%),40,IF(AND(75%&lt;=W8,W8&lt;80%),30,IF(AND(70%&lt;=W8,W8&lt;75%),20,IF(W8&lt;70%,0,""))))))</f>
        <v>60</v>
      </c>
    </row>
    <row r="9" spans="1:24" s="106" customFormat="1" ht="30" customHeight="1" x14ac:dyDescent="0.25">
      <c r="A9" s="100" t="s">
        <v>17</v>
      </c>
      <c r="B9" s="125" t="s">
        <v>106</v>
      </c>
      <c r="C9" s="400" t="s">
        <v>803</v>
      </c>
      <c r="D9" s="399">
        <v>0.9</v>
      </c>
      <c r="E9" s="289"/>
      <c r="F9" s="289">
        <v>0.01</v>
      </c>
      <c r="G9" s="289"/>
      <c r="H9" s="289"/>
      <c r="I9" s="289"/>
      <c r="J9" s="289"/>
      <c r="K9" s="289">
        <v>0.02</v>
      </c>
      <c r="L9" s="289"/>
      <c r="M9" s="289"/>
      <c r="N9" s="289">
        <v>0.02</v>
      </c>
      <c r="O9" s="289"/>
      <c r="P9" s="289"/>
      <c r="Q9" s="289"/>
      <c r="R9" s="289"/>
      <c r="S9" s="289"/>
      <c r="T9" s="289"/>
      <c r="U9" s="289"/>
      <c r="V9" s="290">
        <f>IF(SUM(E9:N9)&gt;5%,5%,SUM(E9:N9))+IF(SUM(O9:U9)&gt;5%,5%,SUM(O9:U9))</f>
        <v>0.05</v>
      </c>
      <c r="W9" s="291">
        <f>D9+V9</f>
        <v>0.95000000000000007</v>
      </c>
      <c r="X9" s="292">
        <f>IF(95%&lt;=W9,60,IF(AND(90%&lt;=W9,W9&lt;95%),50,IF(AND(80%&lt;=W9,W9&lt;90%),40,IF(AND(75%&lt;=W9,W9&lt;80%),30,IF(AND(70%&lt;=W9,W9&lt;75%),20,IF(W9&lt;70%,0,""))))))</f>
        <v>60</v>
      </c>
    </row>
    <row r="10" spans="1:24" s="106" customFormat="1" ht="30" customHeight="1" x14ac:dyDescent="0.25">
      <c r="A10" s="100" t="s">
        <v>18</v>
      </c>
      <c r="B10" s="126" t="s">
        <v>97</v>
      </c>
      <c r="C10" s="398" t="s">
        <v>498</v>
      </c>
      <c r="D10" s="399">
        <v>0.9</v>
      </c>
      <c r="E10" s="289">
        <v>0.01</v>
      </c>
      <c r="F10" s="289"/>
      <c r="G10" s="289"/>
      <c r="H10" s="289"/>
      <c r="I10" s="289"/>
      <c r="J10" s="289"/>
      <c r="K10" s="289">
        <v>0.02</v>
      </c>
      <c r="L10" s="289"/>
      <c r="M10" s="289"/>
      <c r="N10" s="289"/>
      <c r="O10" s="289"/>
      <c r="P10" s="289"/>
      <c r="Q10" s="289"/>
      <c r="R10" s="289"/>
      <c r="S10" s="289"/>
      <c r="T10" s="289"/>
      <c r="U10" s="289"/>
      <c r="V10" s="290">
        <f>IF(SUM(E10:N10)&gt;5%,5%,SUM(E10:N10))+IF(SUM(O10:U10)&gt;5%,5%,SUM(O10:U10))</f>
        <v>0.03</v>
      </c>
      <c r="W10" s="291">
        <f>D10+V10</f>
        <v>0.93</v>
      </c>
      <c r="X10" s="292">
        <f>IF(95%&lt;=W10,60,IF(AND(90%&lt;=W10,W10&lt;95%),50,IF(AND(80%&lt;=W10,W10&lt;90%),40,IF(AND(75%&lt;=W10,W10&lt;80%),30,IF(AND(70%&lt;=W10,W10&lt;75%),20,IF(W10&lt;70%,0,""))))))</f>
        <v>50</v>
      </c>
    </row>
    <row r="11" spans="1:24" s="106" customFormat="1" ht="30" customHeight="1" x14ac:dyDescent="0.25">
      <c r="A11" s="100" t="s">
        <v>19</v>
      </c>
      <c r="B11" s="124" t="s">
        <v>98</v>
      </c>
      <c r="C11" s="398" t="s">
        <v>499</v>
      </c>
      <c r="D11" s="399">
        <v>0.9</v>
      </c>
      <c r="E11" s="289">
        <v>0.01</v>
      </c>
      <c r="F11" s="289"/>
      <c r="G11" s="289"/>
      <c r="H11" s="289"/>
      <c r="I11" s="289"/>
      <c r="J11" s="289"/>
      <c r="K11" s="289"/>
      <c r="L11" s="289"/>
      <c r="M11" s="289"/>
      <c r="N11" s="289"/>
      <c r="O11" s="289">
        <v>0.02</v>
      </c>
      <c r="P11" s="289"/>
      <c r="Q11" s="289"/>
      <c r="R11" s="289"/>
      <c r="S11" s="289"/>
      <c r="T11" s="289"/>
      <c r="U11" s="289"/>
      <c r="V11" s="290">
        <f>IF(SUM(E11:N11)&gt;5%,5%,SUM(E11:N11))+IF(SUM(O11:U11)&gt;5%,5%,SUM(O11:U11))</f>
        <v>0.03</v>
      </c>
      <c r="W11" s="291">
        <f>D11+V11</f>
        <v>0.93</v>
      </c>
      <c r="X11" s="292">
        <f>IF(95%&lt;=W11,60,IF(AND(90%&lt;=W11,W11&lt;95%),50,IF(AND(80%&lt;=W11,W11&lt;90%),40,IF(AND(75%&lt;=W11,W11&lt;80%),30,IF(AND(70%&lt;=W11,W11&lt;75%),20,IF(W11&lt;70%,0,""))))))</f>
        <v>50</v>
      </c>
    </row>
    <row r="12" spans="1:24" s="106" customFormat="1" ht="30" customHeight="1" x14ac:dyDescent="0.25">
      <c r="A12" s="100" t="s">
        <v>20</v>
      </c>
      <c r="B12" s="127" t="s">
        <v>99</v>
      </c>
      <c r="C12" s="398" t="s">
        <v>500</v>
      </c>
      <c r="D12" s="399">
        <v>0.9</v>
      </c>
      <c r="E12" s="289"/>
      <c r="F12" s="289"/>
      <c r="G12" s="289"/>
      <c r="H12" s="289"/>
      <c r="I12" s="289"/>
      <c r="J12" s="289"/>
      <c r="K12" s="289"/>
      <c r="L12" s="289"/>
      <c r="M12" s="289"/>
      <c r="N12" s="289"/>
      <c r="O12" s="289"/>
      <c r="P12" s="289"/>
      <c r="Q12" s="289"/>
      <c r="R12" s="289"/>
      <c r="S12" s="289"/>
      <c r="T12" s="289"/>
      <c r="U12" s="289"/>
      <c r="V12" s="290">
        <f>IF(SUM(E12:N12)&gt;5%,5%,SUM(E12:N12))+IF(SUM(O12:U12)&gt;5%,5%,SUM(O12:U12))</f>
        <v>0</v>
      </c>
      <c r="W12" s="291">
        <f>D12+V12</f>
        <v>0.9</v>
      </c>
      <c r="X12" s="292">
        <f>IF(95%&lt;=W12,60,IF(AND(90%&lt;=W12,W12&lt;95%),50,IF(AND(80%&lt;=W12,W12&lt;90%),40,IF(AND(75%&lt;=W12,W12&lt;80%),30,IF(AND(70%&lt;=W12,W12&lt;75%),20,IF(W12&lt;70%,0,""))))))</f>
        <v>50</v>
      </c>
    </row>
    <row r="13" spans="1:24" ht="39.75" customHeight="1" x14ac:dyDescent="0.25">
      <c r="A13" s="552" t="s">
        <v>541</v>
      </c>
      <c r="B13" s="552"/>
      <c r="C13" s="552"/>
      <c r="D13" s="552"/>
      <c r="E13" s="552"/>
      <c r="F13" s="552"/>
      <c r="G13" s="552"/>
      <c r="H13" s="552"/>
      <c r="I13" s="552"/>
      <c r="J13" s="552"/>
      <c r="K13" s="552"/>
      <c r="L13" s="552"/>
      <c r="M13" s="552"/>
      <c r="N13" s="552"/>
      <c r="O13" s="552"/>
      <c r="P13" s="552"/>
      <c r="Q13" s="552"/>
      <c r="R13" s="552"/>
      <c r="S13" s="552"/>
      <c r="T13" s="552"/>
      <c r="U13" s="552"/>
      <c r="V13" s="552"/>
      <c r="W13" s="552"/>
      <c r="X13" s="552"/>
    </row>
    <row r="15" spans="1:24" ht="18.75" x14ac:dyDescent="0.3">
      <c r="A15" s="553" t="s">
        <v>5</v>
      </c>
      <c r="B15" s="553"/>
      <c r="C15" s="553"/>
      <c r="D15" s="553"/>
      <c r="E15" s="553"/>
      <c r="F15" s="553"/>
      <c r="G15" s="553"/>
      <c r="H15" s="553"/>
      <c r="I15" s="553"/>
      <c r="J15" s="553"/>
      <c r="K15" s="553"/>
      <c r="L15" s="553"/>
      <c r="M15" s="553"/>
      <c r="N15" s="553"/>
      <c r="O15" s="553"/>
      <c r="P15" s="553"/>
      <c r="Q15" s="553"/>
      <c r="R15" s="553"/>
      <c r="S15" s="553"/>
      <c r="T15" s="553"/>
      <c r="U15" s="553"/>
      <c r="V15" s="553"/>
      <c r="W15" s="553"/>
      <c r="X15" s="553"/>
    </row>
    <row r="17" spans="1:24" ht="112.5" customHeight="1" x14ac:dyDescent="0.25">
      <c r="A17" s="202" t="s">
        <v>6</v>
      </c>
      <c r="B17" s="483" t="s">
        <v>7</v>
      </c>
      <c r="C17" s="483"/>
      <c r="D17" s="483"/>
      <c r="E17" s="483"/>
      <c r="F17" s="202"/>
      <c r="G17" s="202"/>
      <c r="H17" s="202"/>
      <c r="I17" s="202"/>
      <c r="J17" s="202"/>
      <c r="K17" s="554" t="s">
        <v>8</v>
      </c>
      <c r="L17" s="556"/>
      <c r="M17" s="557" t="s">
        <v>9</v>
      </c>
      <c r="N17" s="557"/>
      <c r="O17" s="209" t="s">
        <v>10</v>
      </c>
      <c r="P17" s="209" t="s">
        <v>11</v>
      </c>
      <c r="Q17" s="206" t="s">
        <v>219</v>
      </c>
      <c r="R17" s="554" t="s">
        <v>12</v>
      </c>
      <c r="S17" s="555"/>
      <c r="T17" s="555"/>
      <c r="U17" s="555"/>
      <c r="V17" s="555"/>
      <c r="W17" s="555"/>
      <c r="X17" s="556"/>
    </row>
    <row r="18" spans="1:24" s="405" customFormat="1" ht="48" customHeight="1" x14ac:dyDescent="0.25">
      <c r="A18" s="401">
        <v>1</v>
      </c>
      <c r="B18" s="622" t="s">
        <v>617</v>
      </c>
      <c r="C18" s="622"/>
      <c r="D18" s="622"/>
      <c r="E18" s="622"/>
      <c r="F18" s="402"/>
      <c r="G18" s="402"/>
      <c r="H18" s="402"/>
      <c r="I18" s="402"/>
      <c r="J18" s="402"/>
      <c r="K18" s="624" t="s">
        <v>560</v>
      </c>
      <c r="L18" s="625"/>
      <c r="M18" s="624" t="s">
        <v>804</v>
      </c>
      <c r="N18" s="625"/>
      <c r="O18" s="403">
        <v>3</v>
      </c>
      <c r="P18" s="226"/>
      <c r="Q18" s="404">
        <v>0.01</v>
      </c>
      <c r="R18" s="682" t="s">
        <v>805</v>
      </c>
      <c r="S18" s="683"/>
      <c r="T18" s="683"/>
      <c r="U18" s="683"/>
      <c r="V18" s="683"/>
      <c r="W18" s="683"/>
      <c r="X18" s="684"/>
    </row>
    <row r="19" spans="1:24" s="405" customFormat="1" ht="45.75" customHeight="1" x14ac:dyDescent="0.25">
      <c r="A19" s="401">
        <v>2</v>
      </c>
      <c r="B19" s="622" t="s">
        <v>620</v>
      </c>
      <c r="C19" s="622"/>
      <c r="D19" s="622"/>
      <c r="E19" s="622"/>
      <c r="F19" s="402"/>
      <c r="G19" s="402"/>
      <c r="H19" s="402"/>
      <c r="I19" s="402"/>
      <c r="J19" s="402"/>
      <c r="K19" s="624" t="s">
        <v>806</v>
      </c>
      <c r="L19" s="625"/>
      <c r="M19" s="624" t="s">
        <v>804</v>
      </c>
      <c r="N19" s="625"/>
      <c r="O19" s="403">
        <v>2</v>
      </c>
      <c r="P19" s="226"/>
      <c r="Q19" s="404">
        <v>0.01</v>
      </c>
      <c r="R19" s="682" t="s">
        <v>807</v>
      </c>
      <c r="S19" s="683"/>
      <c r="T19" s="683"/>
      <c r="U19" s="683"/>
      <c r="V19" s="683"/>
      <c r="W19" s="683"/>
      <c r="X19" s="684"/>
    </row>
    <row r="20" spans="1:24" s="405" customFormat="1" ht="51.75" hidden="1" customHeight="1" x14ac:dyDescent="0.25">
      <c r="A20" s="401">
        <v>3</v>
      </c>
      <c r="B20" s="622" t="s">
        <v>624</v>
      </c>
      <c r="C20" s="622"/>
      <c r="D20" s="622"/>
      <c r="E20" s="622"/>
      <c r="F20" s="402"/>
      <c r="G20" s="402"/>
      <c r="H20" s="402"/>
      <c r="I20" s="402"/>
      <c r="J20" s="402"/>
      <c r="K20" s="624"/>
      <c r="L20" s="625"/>
      <c r="M20" s="624"/>
      <c r="N20" s="625"/>
      <c r="O20" s="403"/>
      <c r="P20" s="226"/>
      <c r="Q20" s="406">
        <v>0.02</v>
      </c>
      <c r="R20" s="226"/>
      <c r="S20" s="227"/>
      <c r="T20" s="227"/>
      <c r="U20" s="227"/>
      <c r="V20" s="227"/>
      <c r="W20" s="227"/>
      <c r="X20" s="228"/>
    </row>
    <row r="21" spans="1:24" s="405" customFormat="1" ht="36.75" hidden="1" customHeight="1" x14ac:dyDescent="0.25">
      <c r="A21" s="401">
        <v>4</v>
      </c>
      <c r="B21" s="685" t="s">
        <v>625</v>
      </c>
      <c r="C21" s="685"/>
      <c r="D21" s="622"/>
      <c r="E21" s="622"/>
      <c r="F21" s="402"/>
      <c r="G21" s="402"/>
      <c r="H21" s="402"/>
      <c r="I21" s="402"/>
      <c r="J21" s="402"/>
      <c r="K21" s="624"/>
      <c r="L21" s="625"/>
      <c r="M21" s="624"/>
      <c r="N21" s="625"/>
      <c r="O21" s="403"/>
      <c r="P21" s="226"/>
      <c r="Q21" s="226"/>
      <c r="R21" s="226"/>
      <c r="S21" s="227"/>
      <c r="T21" s="227"/>
      <c r="U21" s="227"/>
      <c r="V21" s="227"/>
      <c r="W21" s="227"/>
      <c r="X21" s="228"/>
    </row>
    <row r="22" spans="1:24" s="405" customFormat="1" ht="36.75" hidden="1" customHeight="1" x14ac:dyDescent="0.25">
      <c r="A22" s="401">
        <v>5</v>
      </c>
      <c r="B22" s="686" t="s">
        <v>626</v>
      </c>
      <c r="C22" s="687"/>
      <c r="D22" s="687"/>
      <c r="E22" s="688"/>
      <c r="F22" s="402"/>
      <c r="G22" s="402"/>
      <c r="H22" s="402"/>
      <c r="I22" s="402"/>
      <c r="J22" s="402"/>
      <c r="K22" s="213"/>
      <c r="L22" s="214"/>
      <c r="M22" s="213"/>
      <c r="N22" s="214"/>
      <c r="O22" s="403"/>
      <c r="P22" s="226"/>
      <c r="Q22" s="406">
        <v>0.01</v>
      </c>
      <c r="R22" s="226"/>
      <c r="S22" s="227"/>
      <c r="T22" s="227"/>
      <c r="U22" s="227"/>
      <c r="V22" s="227"/>
      <c r="W22" s="227"/>
      <c r="X22" s="228"/>
    </row>
    <row r="23" spans="1:24" s="405" customFormat="1" ht="36.75" hidden="1" customHeight="1" x14ac:dyDescent="0.25">
      <c r="A23" s="401">
        <v>6</v>
      </c>
      <c r="B23" s="686" t="s">
        <v>627</v>
      </c>
      <c r="C23" s="687"/>
      <c r="D23" s="687"/>
      <c r="E23" s="688"/>
      <c r="F23" s="402"/>
      <c r="G23" s="402"/>
      <c r="H23" s="402"/>
      <c r="I23" s="402"/>
      <c r="J23" s="402"/>
      <c r="K23" s="213"/>
      <c r="L23" s="214"/>
      <c r="M23" s="213"/>
      <c r="N23" s="214"/>
      <c r="O23" s="403"/>
      <c r="P23" s="226"/>
      <c r="Q23" s="226" t="s">
        <v>628</v>
      </c>
      <c r="R23" s="226"/>
      <c r="S23" s="227"/>
      <c r="T23" s="227"/>
      <c r="U23" s="227"/>
      <c r="V23" s="227"/>
      <c r="W23" s="227"/>
      <c r="X23" s="228"/>
    </row>
    <row r="24" spans="1:24" s="405" customFormat="1" ht="36.75" hidden="1" customHeight="1" x14ac:dyDescent="0.25">
      <c r="A24" s="401">
        <v>7</v>
      </c>
      <c r="B24" s="686" t="s">
        <v>629</v>
      </c>
      <c r="C24" s="687"/>
      <c r="D24" s="687"/>
      <c r="E24" s="688"/>
      <c r="F24" s="402"/>
      <c r="G24" s="402"/>
      <c r="H24" s="402"/>
      <c r="I24" s="402"/>
      <c r="J24" s="402"/>
      <c r="K24" s="213"/>
      <c r="L24" s="214"/>
      <c r="M24" s="213"/>
      <c r="N24" s="214"/>
      <c r="O24" s="403"/>
      <c r="P24" s="226"/>
      <c r="Q24" s="407">
        <v>2.5000000000000001E-2</v>
      </c>
      <c r="R24" s="226"/>
      <c r="S24" s="227"/>
      <c r="T24" s="227"/>
      <c r="U24" s="227"/>
      <c r="V24" s="227"/>
      <c r="W24" s="227"/>
      <c r="X24" s="228"/>
    </row>
    <row r="25" spans="1:24" s="405" customFormat="1" ht="36.75" hidden="1" customHeight="1" x14ac:dyDescent="0.25">
      <c r="A25" s="401">
        <v>8</v>
      </c>
      <c r="B25" s="686" t="s">
        <v>630</v>
      </c>
      <c r="C25" s="687"/>
      <c r="D25" s="687"/>
      <c r="E25" s="688"/>
      <c r="F25" s="402"/>
      <c r="G25" s="402"/>
      <c r="H25" s="402"/>
      <c r="I25" s="402"/>
      <c r="J25" s="402"/>
      <c r="K25" s="213"/>
      <c r="L25" s="214"/>
      <c r="M25" s="213"/>
      <c r="N25" s="214"/>
      <c r="O25" s="403"/>
      <c r="P25" s="226"/>
      <c r="Q25" s="407">
        <v>3.5000000000000003E-2</v>
      </c>
      <c r="R25" s="226"/>
      <c r="S25" s="227"/>
      <c r="T25" s="227"/>
      <c r="U25" s="227"/>
      <c r="V25" s="227"/>
      <c r="W25" s="227"/>
      <c r="X25" s="228"/>
    </row>
    <row r="26" spans="1:24" s="405" customFormat="1" ht="36.75" hidden="1" customHeight="1" x14ac:dyDescent="0.25">
      <c r="A26" s="401">
        <v>9</v>
      </c>
      <c r="B26" s="686" t="s">
        <v>631</v>
      </c>
      <c r="C26" s="687"/>
      <c r="D26" s="687"/>
      <c r="E26" s="688"/>
      <c r="F26" s="402"/>
      <c r="G26" s="402"/>
      <c r="H26" s="402"/>
      <c r="I26" s="402"/>
      <c r="J26" s="402"/>
      <c r="K26" s="213"/>
      <c r="L26" s="214"/>
      <c r="M26" s="213"/>
      <c r="N26" s="214"/>
      <c r="O26" s="403"/>
      <c r="P26" s="226"/>
      <c r="Q26" s="404">
        <v>0.05</v>
      </c>
      <c r="R26" s="226"/>
      <c r="S26" s="227"/>
      <c r="T26" s="227"/>
      <c r="U26" s="227"/>
      <c r="V26" s="227"/>
      <c r="W26" s="227"/>
      <c r="X26" s="228"/>
    </row>
    <row r="27" spans="1:24" s="405" customFormat="1" ht="74.25" hidden="1" customHeight="1" x14ac:dyDescent="0.25">
      <c r="A27" s="401">
        <v>10</v>
      </c>
      <c r="B27" s="622" t="s">
        <v>632</v>
      </c>
      <c r="C27" s="622"/>
      <c r="D27" s="622"/>
      <c r="E27" s="622"/>
      <c r="F27" s="402"/>
      <c r="G27" s="402"/>
      <c r="H27" s="402"/>
      <c r="I27" s="402"/>
      <c r="J27" s="402"/>
      <c r="K27" s="624"/>
      <c r="L27" s="625"/>
      <c r="M27" s="624"/>
      <c r="N27" s="625"/>
      <c r="O27" s="408"/>
      <c r="P27" s="409"/>
      <c r="Q27" s="410">
        <v>0.02</v>
      </c>
      <c r="R27" s="566"/>
      <c r="S27" s="567"/>
      <c r="T27" s="567"/>
      <c r="U27" s="567"/>
      <c r="V27" s="567"/>
      <c r="W27" s="567"/>
      <c r="X27" s="568"/>
    </row>
    <row r="28" spans="1:24" s="405" customFormat="1" ht="44.25" hidden="1" customHeight="1" x14ac:dyDescent="0.25">
      <c r="A28" s="401">
        <v>11</v>
      </c>
      <c r="B28" s="622" t="s">
        <v>633</v>
      </c>
      <c r="C28" s="622"/>
      <c r="D28" s="622"/>
      <c r="E28" s="622"/>
      <c r="F28" s="402"/>
      <c r="G28" s="402"/>
      <c r="H28" s="402"/>
      <c r="I28" s="402"/>
      <c r="J28" s="402"/>
      <c r="K28" s="624"/>
      <c r="L28" s="625"/>
      <c r="M28" s="624"/>
      <c r="N28" s="625"/>
      <c r="O28" s="408"/>
      <c r="P28" s="409"/>
      <c r="Q28" s="406">
        <v>0.02</v>
      </c>
      <c r="R28" s="566"/>
      <c r="S28" s="567"/>
      <c r="T28" s="567"/>
      <c r="U28" s="567"/>
      <c r="V28" s="567"/>
      <c r="W28" s="567"/>
      <c r="X28" s="568"/>
    </row>
    <row r="29" spans="1:24" s="405" customFormat="1" ht="102" customHeight="1" x14ac:dyDescent="0.25">
      <c r="A29" s="401">
        <v>12</v>
      </c>
      <c r="B29" s="622" t="s">
        <v>634</v>
      </c>
      <c r="C29" s="622"/>
      <c r="D29" s="622"/>
      <c r="E29" s="622"/>
      <c r="F29" s="402"/>
      <c r="G29" s="402"/>
      <c r="H29" s="402"/>
      <c r="I29" s="402"/>
      <c r="J29" s="402"/>
      <c r="K29" s="624" t="s">
        <v>572</v>
      </c>
      <c r="L29" s="625"/>
      <c r="M29" s="624" t="s">
        <v>804</v>
      </c>
      <c r="N29" s="625"/>
      <c r="O29" s="408">
        <v>3</v>
      </c>
      <c r="P29" s="409"/>
      <c r="Q29" s="406">
        <v>0.02</v>
      </c>
      <c r="R29" s="682" t="s">
        <v>808</v>
      </c>
      <c r="S29" s="683"/>
      <c r="T29" s="683"/>
      <c r="U29" s="683"/>
      <c r="V29" s="683"/>
      <c r="W29" s="683"/>
      <c r="X29" s="684"/>
    </row>
    <row r="30" spans="1:24" s="405" customFormat="1" ht="62.25" hidden="1" customHeight="1" x14ac:dyDescent="0.25">
      <c r="A30" s="401">
        <v>13</v>
      </c>
      <c r="B30" s="685" t="s">
        <v>636</v>
      </c>
      <c r="C30" s="685"/>
      <c r="D30" s="622"/>
      <c r="E30" s="622"/>
      <c r="F30" s="402"/>
      <c r="G30" s="402"/>
      <c r="H30" s="402"/>
      <c r="I30" s="402"/>
      <c r="J30" s="402"/>
      <c r="K30" s="624"/>
      <c r="L30" s="625"/>
      <c r="M30" s="624"/>
      <c r="N30" s="625"/>
      <c r="O30" s="408"/>
      <c r="P30" s="409"/>
      <c r="Q30" s="406">
        <v>0.02</v>
      </c>
      <c r="R30" s="566"/>
      <c r="S30" s="567"/>
      <c r="T30" s="567"/>
      <c r="U30" s="567"/>
      <c r="V30" s="567"/>
      <c r="W30" s="567"/>
      <c r="X30" s="568"/>
    </row>
    <row r="31" spans="1:24" s="405" customFormat="1" ht="48.2" hidden="1" customHeight="1" x14ac:dyDescent="0.25">
      <c r="A31" s="401">
        <v>14</v>
      </c>
      <c r="B31" s="622" t="s">
        <v>637</v>
      </c>
      <c r="C31" s="622"/>
      <c r="D31" s="622"/>
      <c r="E31" s="622"/>
      <c r="F31" s="402"/>
      <c r="G31" s="402"/>
      <c r="H31" s="402"/>
      <c r="I31" s="402"/>
      <c r="J31" s="402"/>
      <c r="K31" s="624"/>
      <c r="L31" s="625"/>
      <c r="M31" s="624"/>
      <c r="N31" s="625"/>
      <c r="O31" s="408"/>
      <c r="P31" s="409"/>
      <c r="Q31" s="406">
        <v>0.02</v>
      </c>
      <c r="R31" s="566"/>
      <c r="S31" s="567"/>
      <c r="T31" s="567"/>
      <c r="U31" s="567"/>
      <c r="V31" s="567"/>
      <c r="W31" s="567"/>
      <c r="X31" s="568"/>
    </row>
    <row r="32" spans="1:24" s="405" customFormat="1" ht="44.25" customHeight="1" x14ac:dyDescent="0.25">
      <c r="A32" s="401">
        <v>15</v>
      </c>
      <c r="B32" s="622" t="s">
        <v>639</v>
      </c>
      <c r="C32" s="622"/>
      <c r="D32" s="622"/>
      <c r="E32" s="622"/>
      <c r="F32" s="402"/>
      <c r="G32" s="402"/>
      <c r="H32" s="402"/>
      <c r="I32" s="402"/>
      <c r="J32" s="402"/>
      <c r="K32" s="624"/>
      <c r="L32" s="625"/>
      <c r="M32" s="624"/>
      <c r="N32" s="625"/>
      <c r="O32" s="408">
        <v>2</v>
      </c>
      <c r="P32" s="409"/>
      <c r="Q32" s="406">
        <v>0.02</v>
      </c>
      <c r="R32" s="682" t="s">
        <v>807</v>
      </c>
      <c r="S32" s="683"/>
      <c r="T32" s="683"/>
      <c r="U32" s="683"/>
      <c r="V32" s="683"/>
      <c r="W32" s="683"/>
      <c r="X32" s="684"/>
    </row>
    <row r="33" spans="1:24" s="405" customFormat="1" ht="37.5" customHeight="1" x14ac:dyDescent="0.25">
      <c r="A33" s="401">
        <v>16</v>
      </c>
      <c r="B33" s="685" t="s">
        <v>809</v>
      </c>
      <c r="C33" s="622"/>
      <c r="D33" s="622"/>
      <c r="E33" s="622"/>
      <c r="F33" s="402"/>
      <c r="G33" s="402"/>
      <c r="H33" s="402"/>
      <c r="I33" s="402"/>
      <c r="J33" s="402"/>
      <c r="K33" s="624" t="s">
        <v>806</v>
      </c>
      <c r="L33" s="625"/>
      <c r="M33" s="624" t="s">
        <v>804</v>
      </c>
      <c r="N33" s="625"/>
      <c r="O33" s="408">
        <v>1</v>
      </c>
      <c r="P33" s="409"/>
      <c r="Q33" s="411">
        <v>0.02</v>
      </c>
      <c r="R33" s="682" t="s">
        <v>810</v>
      </c>
      <c r="S33" s="683"/>
      <c r="T33" s="683"/>
      <c r="U33" s="683"/>
      <c r="V33" s="683"/>
      <c r="W33" s="683"/>
      <c r="X33" s="684"/>
    </row>
    <row r="34" spans="1:24" ht="51" hidden="1" customHeight="1" x14ac:dyDescent="0.25">
      <c r="A34" s="4">
        <v>17</v>
      </c>
      <c r="B34" s="573" t="s">
        <v>811</v>
      </c>
      <c r="C34" s="573"/>
      <c r="D34" s="573"/>
      <c r="E34" s="573"/>
      <c r="F34" s="258"/>
      <c r="G34" s="258"/>
      <c r="H34" s="258"/>
      <c r="I34" s="258"/>
      <c r="J34" s="258"/>
      <c r="K34" s="203"/>
      <c r="L34" s="204"/>
      <c r="M34" s="203"/>
      <c r="N34" s="204"/>
      <c r="O34" s="110"/>
      <c r="P34" s="111"/>
      <c r="Q34" s="112"/>
      <c r="R34" s="206"/>
      <c r="S34" s="207"/>
      <c r="T34" s="207"/>
      <c r="U34" s="207"/>
      <c r="V34" s="207"/>
      <c r="W34" s="207"/>
      <c r="X34" s="208"/>
    </row>
    <row r="35" spans="1:24" ht="51" hidden="1" customHeight="1" x14ac:dyDescent="0.25">
      <c r="A35" s="4">
        <v>18</v>
      </c>
      <c r="B35" s="573" t="s">
        <v>812</v>
      </c>
      <c r="C35" s="573"/>
      <c r="D35" s="573"/>
      <c r="E35" s="573"/>
      <c r="F35" s="258"/>
      <c r="G35" s="258"/>
      <c r="H35" s="258"/>
      <c r="I35" s="258"/>
      <c r="J35" s="258"/>
      <c r="K35" s="203"/>
      <c r="L35" s="204"/>
      <c r="M35" s="203"/>
      <c r="N35" s="204"/>
      <c r="O35" s="110"/>
      <c r="P35" s="111"/>
      <c r="Q35" s="112"/>
      <c r="R35" s="206"/>
      <c r="S35" s="207"/>
      <c r="T35" s="207"/>
      <c r="U35" s="207"/>
      <c r="V35" s="207"/>
      <c r="W35" s="207"/>
      <c r="X35" s="208"/>
    </row>
    <row r="36" spans="1:24" ht="51" hidden="1" customHeight="1" x14ac:dyDescent="0.25">
      <c r="A36" s="4">
        <v>19</v>
      </c>
      <c r="B36" s="573" t="s">
        <v>813</v>
      </c>
      <c r="C36" s="573"/>
      <c r="D36" s="573"/>
      <c r="E36" s="573"/>
      <c r="F36" s="258"/>
      <c r="G36" s="258"/>
      <c r="H36" s="258"/>
      <c r="I36" s="258"/>
      <c r="J36" s="258"/>
      <c r="K36" s="203"/>
      <c r="L36" s="204"/>
      <c r="M36" s="203"/>
      <c r="N36" s="204"/>
      <c r="O36" s="110"/>
      <c r="P36" s="111"/>
      <c r="Q36" s="112"/>
      <c r="R36" s="206"/>
      <c r="S36" s="207"/>
      <c r="T36" s="207"/>
      <c r="U36" s="207"/>
      <c r="V36" s="207"/>
      <c r="W36" s="207"/>
      <c r="X36" s="208"/>
    </row>
    <row r="37" spans="1:24" ht="51" hidden="1" customHeight="1" x14ac:dyDescent="0.25">
      <c r="A37" s="4">
        <v>20</v>
      </c>
      <c r="B37" s="573" t="s">
        <v>814</v>
      </c>
      <c r="C37" s="573"/>
      <c r="D37" s="573"/>
      <c r="E37" s="573"/>
      <c r="F37" s="258"/>
      <c r="G37" s="258"/>
      <c r="H37" s="258"/>
      <c r="I37" s="258"/>
      <c r="J37" s="258"/>
      <c r="K37" s="203"/>
      <c r="L37" s="204"/>
      <c r="M37" s="203"/>
      <c r="N37" s="204"/>
      <c r="O37" s="110"/>
      <c r="P37" s="111"/>
      <c r="Q37" s="112"/>
      <c r="R37" s="206"/>
      <c r="S37" s="207"/>
      <c r="T37" s="207"/>
      <c r="U37" s="207"/>
      <c r="V37" s="207"/>
      <c r="W37" s="207"/>
      <c r="X37" s="208"/>
    </row>
    <row r="38" spans="1:24" ht="51" hidden="1" customHeight="1" x14ac:dyDescent="0.25">
      <c r="A38" s="4">
        <v>21</v>
      </c>
      <c r="B38" s="573" t="s">
        <v>815</v>
      </c>
      <c r="C38" s="573"/>
      <c r="D38" s="573"/>
      <c r="E38" s="573"/>
      <c r="F38" s="258"/>
      <c r="G38" s="258"/>
      <c r="H38" s="258"/>
      <c r="I38" s="258"/>
      <c r="J38" s="258"/>
      <c r="K38" s="203"/>
      <c r="L38" s="204"/>
      <c r="M38" s="203"/>
      <c r="N38" s="204"/>
      <c r="O38" s="110"/>
      <c r="P38" s="111"/>
      <c r="Q38" s="112"/>
      <c r="R38" s="206"/>
      <c r="S38" s="207"/>
      <c r="T38" s="207"/>
      <c r="U38" s="207"/>
      <c r="V38" s="207"/>
      <c r="W38" s="207"/>
      <c r="X38" s="208"/>
    </row>
    <row r="39" spans="1:24" ht="36" hidden="1" customHeight="1" x14ac:dyDescent="0.25">
      <c r="A39" s="4">
        <v>22</v>
      </c>
      <c r="B39" s="681" t="s">
        <v>816</v>
      </c>
      <c r="C39" s="681"/>
      <c r="D39" s="573"/>
      <c r="E39" s="573"/>
      <c r="F39" s="258"/>
      <c r="G39" s="258"/>
      <c r="H39" s="258"/>
      <c r="I39" s="258"/>
      <c r="J39" s="258"/>
      <c r="K39" s="526"/>
      <c r="L39" s="528"/>
      <c r="M39" s="526"/>
      <c r="N39" s="528"/>
      <c r="O39" s="110"/>
      <c r="P39" s="111"/>
      <c r="Q39" s="112"/>
      <c r="R39" s="554"/>
      <c r="S39" s="555"/>
      <c r="T39" s="555"/>
      <c r="U39" s="555"/>
      <c r="V39" s="555"/>
      <c r="W39" s="555"/>
      <c r="X39" s="556"/>
    </row>
    <row r="40" spans="1:24" ht="16.5" x14ac:dyDescent="0.25">
      <c r="A40" s="29"/>
      <c r="B40" s="30"/>
      <c r="C40" s="30"/>
      <c r="D40" s="30"/>
      <c r="E40" s="30"/>
      <c r="F40" s="30"/>
      <c r="G40" s="30"/>
      <c r="H40" s="30"/>
      <c r="I40" s="30"/>
      <c r="J40" s="30"/>
      <c r="K40" s="113"/>
      <c r="L40" s="114"/>
      <c r="M40" s="114"/>
      <c r="N40" s="114"/>
      <c r="O40" s="114"/>
      <c r="P40" s="114"/>
      <c r="Q40" s="114"/>
      <c r="R40" s="114"/>
      <c r="S40" s="114"/>
      <c r="T40" s="114"/>
      <c r="U40" s="114"/>
      <c r="V40" s="115"/>
      <c r="W40" s="115"/>
      <c r="X40" s="115"/>
    </row>
    <row r="41" spans="1:24" ht="15.75" x14ac:dyDescent="0.25">
      <c r="L41" s="532" t="s">
        <v>817</v>
      </c>
      <c r="M41" s="532"/>
      <c r="N41" s="532"/>
      <c r="O41" s="532"/>
      <c r="P41" s="532"/>
      <c r="Q41" s="532"/>
      <c r="R41" s="532"/>
      <c r="S41" s="532"/>
      <c r="T41" s="532"/>
      <c r="U41" s="532"/>
      <c r="V41" s="532"/>
      <c r="W41" s="532"/>
      <c r="X41" s="532"/>
    </row>
    <row r="42" spans="1:24" ht="15.75" x14ac:dyDescent="0.25">
      <c r="L42" s="523" t="s">
        <v>14</v>
      </c>
      <c r="M42" s="523"/>
      <c r="N42" s="523"/>
      <c r="O42" s="523"/>
      <c r="P42" s="523"/>
      <c r="Q42" s="523"/>
      <c r="R42" s="523"/>
      <c r="S42" s="523"/>
      <c r="T42" s="523"/>
      <c r="U42" s="523"/>
      <c r="V42" s="523"/>
      <c r="W42" s="523"/>
      <c r="X42" s="523"/>
    </row>
    <row r="48" spans="1:24" ht="18.75" x14ac:dyDescent="0.25">
      <c r="P48" s="680" t="s">
        <v>96</v>
      </c>
      <c r="Q48" s="680"/>
      <c r="R48" s="680"/>
      <c r="S48" s="680"/>
      <c r="T48" s="680"/>
    </row>
  </sheetData>
  <mergeCells count="78">
    <mergeCell ref="B26:E26"/>
    <mergeCell ref="B27:E27"/>
    <mergeCell ref="K27:L27"/>
    <mergeCell ref="M27:N27"/>
    <mergeCell ref="R27:X27"/>
    <mergeCell ref="B20:E20"/>
    <mergeCell ref="K20:L20"/>
    <mergeCell ref="M20:N20"/>
    <mergeCell ref="B24:E24"/>
    <mergeCell ref="B25:E25"/>
    <mergeCell ref="B18:E18"/>
    <mergeCell ref="K18:L18"/>
    <mergeCell ref="M18:N18"/>
    <mergeCell ref="R18:X18"/>
    <mergeCell ref="B19:E19"/>
    <mergeCell ref="K19:L19"/>
    <mergeCell ref="M19:N19"/>
    <mergeCell ref="R19:X19"/>
    <mergeCell ref="A1:E1"/>
    <mergeCell ref="A5:A7"/>
    <mergeCell ref="B5:B7"/>
    <mergeCell ref="C5:C7"/>
    <mergeCell ref="W5:W7"/>
    <mergeCell ref="A3:X3"/>
    <mergeCell ref="A4:X4"/>
    <mergeCell ref="D5:D7"/>
    <mergeCell ref="E5:V5"/>
    <mergeCell ref="X5:X7"/>
    <mergeCell ref="E6:N6"/>
    <mergeCell ref="O6:U6"/>
    <mergeCell ref="V6:V7"/>
    <mergeCell ref="A13:X13"/>
    <mergeCell ref="A15:X15"/>
    <mergeCell ref="B17:E17"/>
    <mergeCell ref="K17:L17"/>
    <mergeCell ref="M17:N17"/>
    <mergeCell ref="R17:X17"/>
    <mergeCell ref="B21:E21"/>
    <mergeCell ref="K21:L21"/>
    <mergeCell ref="M21:N21"/>
    <mergeCell ref="B22:E22"/>
    <mergeCell ref="B23:E23"/>
    <mergeCell ref="B28:E28"/>
    <mergeCell ref="K28:L28"/>
    <mergeCell ref="M28:N28"/>
    <mergeCell ref="R28:X28"/>
    <mergeCell ref="B29:E29"/>
    <mergeCell ref="K29:L29"/>
    <mergeCell ref="M29:N29"/>
    <mergeCell ref="R29:X29"/>
    <mergeCell ref="B30:E30"/>
    <mergeCell ref="K30:L30"/>
    <mergeCell ref="M30:N30"/>
    <mergeCell ref="R30:X30"/>
    <mergeCell ref="B31:E31"/>
    <mergeCell ref="K31:L31"/>
    <mergeCell ref="M31:N31"/>
    <mergeCell ref="R31:X31"/>
    <mergeCell ref="B32:E32"/>
    <mergeCell ref="K32:L32"/>
    <mergeCell ref="M32:N32"/>
    <mergeCell ref="R32:X32"/>
    <mergeCell ref="B33:E33"/>
    <mergeCell ref="K33:L33"/>
    <mergeCell ref="M33:N33"/>
    <mergeCell ref="R33:X33"/>
    <mergeCell ref="B34:E34"/>
    <mergeCell ref="B35:E35"/>
    <mergeCell ref="B36:E36"/>
    <mergeCell ref="B37:E37"/>
    <mergeCell ref="B38:E38"/>
    <mergeCell ref="L42:X42"/>
    <mergeCell ref="P48:T48"/>
    <mergeCell ref="B39:E39"/>
    <mergeCell ref="K39:L39"/>
    <mergeCell ref="M39:N39"/>
    <mergeCell ref="R39:X39"/>
    <mergeCell ref="L41:X41"/>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5"/>
  <sheetViews>
    <sheetView topLeftCell="A17" zoomScale="110" zoomScaleNormal="110" workbookViewId="0">
      <selection activeCell="Y42" sqref="Y42"/>
    </sheetView>
  </sheetViews>
  <sheetFormatPr defaultRowHeight="15" x14ac:dyDescent="0.25"/>
  <cols>
    <col min="1" max="1" width="5.28515625" style="95" customWidth="1"/>
    <col min="2" max="2" width="19" style="95" customWidth="1"/>
    <col min="3" max="3" width="13.5703125" style="95" customWidth="1"/>
    <col min="4" max="4" width="9.42578125" style="97" customWidth="1"/>
    <col min="5" max="6" width="6.7109375" style="95" customWidth="1"/>
    <col min="7" max="10" width="6.7109375" style="95" hidden="1" customWidth="1"/>
    <col min="11" max="18" width="6.7109375" style="107" customWidth="1"/>
    <col min="19" max="21" width="6.7109375" style="107" hidden="1" customWidth="1"/>
    <col min="22" max="22" width="8" style="95" customWidth="1"/>
    <col min="23" max="23" width="9.140625" style="95" customWidth="1"/>
    <col min="24" max="24" width="7.5703125" style="95" customWidth="1"/>
    <col min="25" max="256" width="9.140625" style="95"/>
    <col min="257" max="257" width="5.28515625" style="95" customWidth="1"/>
    <col min="258" max="258" width="19" style="95" customWidth="1"/>
    <col min="259" max="259" width="13.5703125" style="95" customWidth="1"/>
    <col min="260" max="260" width="9.42578125" style="95" customWidth="1"/>
    <col min="261" max="262" width="6.7109375" style="95" customWidth="1"/>
    <col min="263" max="266" width="0" style="95" hidden="1" customWidth="1"/>
    <col min="267" max="274" width="6.7109375" style="95" customWidth="1"/>
    <col min="275" max="277" width="0" style="95" hidden="1"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19" style="95" customWidth="1"/>
    <col min="515" max="515" width="13.5703125" style="95" customWidth="1"/>
    <col min="516" max="516" width="9.42578125" style="95" customWidth="1"/>
    <col min="517" max="518" width="6.7109375" style="95" customWidth="1"/>
    <col min="519" max="522" width="0" style="95" hidden="1" customWidth="1"/>
    <col min="523" max="530" width="6.7109375" style="95" customWidth="1"/>
    <col min="531" max="533" width="0" style="95" hidden="1"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19" style="95" customWidth="1"/>
    <col min="771" max="771" width="13.5703125" style="95" customWidth="1"/>
    <col min="772" max="772" width="9.42578125" style="95" customWidth="1"/>
    <col min="773" max="774" width="6.7109375" style="95" customWidth="1"/>
    <col min="775" max="778" width="0" style="95" hidden="1" customWidth="1"/>
    <col min="779" max="786" width="6.7109375" style="95" customWidth="1"/>
    <col min="787" max="789" width="0" style="95" hidden="1"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19" style="95" customWidth="1"/>
    <col min="1027" max="1027" width="13.5703125" style="95" customWidth="1"/>
    <col min="1028" max="1028" width="9.42578125" style="95" customWidth="1"/>
    <col min="1029" max="1030" width="6.7109375" style="95" customWidth="1"/>
    <col min="1031" max="1034" width="0" style="95" hidden="1" customWidth="1"/>
    <col min="1035" max="1042" width="6.7109375" style="95" customWidth="1"/>
    <col min="1043" max="1045" width="0" style="95" hidden="1"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19" style="95" customWidth="1"/>
    <col min="1283" max="1283" width="13.5703125" style="95" customWidth="1"/>
    <col min="1284" max="1284" width="9.42578125" style="95" customWidth="1"/>
    <col min="1285" max="1286" width="6.7109375" style="95" customWidth="1"/>
    <col min="1287" max="1290" width="0" style="95" hidden="1" customWidth="1"/>
    <col min="1291" max="1298" width="6.7109375" style="95" customWidth="1"/>
    <col min="1299" max="1301" width="0" style="95" hidden="1"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19" style="95" customWidth="1"/>
    <col min="1539" max="1539" width="13.5703125" style="95" customWidth="1"/>
    <col min="1540" max="1540" width="9.42578125" style="95" customWidth="1"/>
    <col min="1541" max="1542" width="6.7109375" style="95" customWidth="1"/>
    <col min="1543" max="1546" width="0" style="95" hidden="1" customWidth="1"/>
    <col min="1547" max="1554" width="6.7109375" style="95" customWidth="1"/>
    <col min="1555" max="1557" width="0" style="95" hidden="1"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19" style="95" customWidth="1"/>
    <col min="1795" max="1795" width="13.5703125" style="95" customWidth="1"/>
    <col min="1796" max="1796" width="9.42578125" style="95" customWidth="1"/>
    <col min="1797" max="1798" width="6.7109375" style="95" customWidth="1"/>
    <col min="1799" max="1802" width="0" style="95" hidden="1" customWidth="1"/>
    <col min="1803" max="1810" width="6.7109375" style="95" customWidth="1"/>
    <col min="1811" max="1813" width="0" style="95" hidden="1"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19" style="95" customWidth="1"/>
    <col min="2051" max="2051" width="13.5703125" style="95" customWidth="1"/>
    <col min="2052" max="2052" width="9.42578125" style="95" customWidth="1"/>
    <col min="2053" max="2054" width="6.7109375" style="95" customWidth="1"/>
    <col min="2055" max="2058" width="0" style="95" hidden="1" customWidth="1"/>
    <col min="2059" max="2066" width="6.7109375" style="95" customWidth="1"/>
    <col min="2067" max="2069" width="0" style="95" hidden="1"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19" style="95" customWidth="1"/>
    <col min="2307" max="2307" width="13.5703125" style="95" customWidth="1"/>
    <col min="2308" max="2308" width="9.42578125" style="95" customWidth="1"/>
    <col min="2309" max="2310" width="6.7109375" style="95" customWidth="1"/>
    <col min="2311" max="2314" width="0" style="95" hidden="1" customWidth="1"/>
    <col min="2315" max="2322" width="6.7109375" style="95" customWidth="1"/>
    <col min="2323" max="2325" width="0" style="95" hidden="1"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19" style="95" customWidth="1"/>
    <col min="2563" max="2563" width="13.5703125" style="95" customWidth="1"/>
    <col min="2564" max="2564" width="9.42578125" style="95" customWidth="1"/>
    <col min="2565" max="2566" width="6.7109375" style="95" customWidth="1"/>
    <col min="2567" max="2570" width="0" style="95" hidden="1" customWidth="1"/>
    <col min="2571" max="2578" width="6.7109375" style="95" customWidth="1"/>
    <col min="2579" max="2581" width="0" style="95" hidden="1"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19" style="95" customWidth="1"/>
    <col min="2819" max="2819" width="13.5703125" style="95" customWidth="1"/>
    <col min="2820" max="2820" width="9.42578125" style="95" customWidth="1"/>
    <col min="2821" max="2822" width="6.7109375" style="95" customWidth="1"/>
    <col min="2823" max="2826" width="0" style="95" hidden="1" customWidth="1"/>
    <col min="2827" max="2834" width="6.7109375" style="95" customWidth="1"/>
    <col min="2835" max="2837" width="0" style="95" hidden="1"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19" style="95" customWidth="1"/>
    <col min="3075" max="3075" width="13.5703125" style="95" customWidth="1"/>
    <col min="3076" max="3076" width="9.42578125" style="95" customWidth="1"/>
    <col min="3077" max="3078" width="6.7109375" style="95" customWidth="1"/>
    <col min="3079" max="3082" width="0" style="95" hidden="1" customWidth="1"/>
    <col min="3083" max="3090" width="6.7109375" style="95" customWidth="1"/>
    <col min="3091" max="3093" width="0" style="95" hidden="1"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19" style="95" customWidth="1"/>
    <col min="3331" max="3331" width="13.5703125" style="95" customWidth="1"/>
    <col min="3332" max="3332" width="9.42578125" style="95" customWidth="1"/>
    <col min="3333" max="3334" width="6.7109375" style="95" customWidth="1"/>
    <col min="3335" max="3338" width="0" style="95" hidden="1" customWidth="1"/>
    <col min="3339" max="3346" width="6.7109375" style="95" customWidth="1"/>
    <col min="3347" max="3349" width="0" style="95" hidden="1"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19" style="95" customWidth="1"/>
    <col min="3587" max="3587" width="13.5703125" style="95" customWidth="1"/>
    <col min="3588" max="3588" width="9.42578125" style="95" customWidth="1"/>
    <col min="3589" max="3590" width="6.7109375" style="95" customWidth="1"/>
    <col min="3591" max="3594" width="0" style="95" hidden="1" customWidth="1"/>
    <col min="3595" max="3602" width="6.7109375" style="95" customWidth="1"/>
    <col min="3603" max="3605" width="0" style="95" hidden="1"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19" style="95" customWidth="1"/>
    <col min="3843" max="3843" width="13.5703125" style="95" customWidth="1"/>
    <col min="3844" max="3844" width="9.42578125" style="95" customWidth="1"/>
    <col min="3845" max="3846" width="6.7109375" style="95" customWidth="1"/>
    <col min="3847" max="3850" width="0" style="95" hidden="1" customWidth="1"/>
    <col min="3851" max="3858" width="6.7109375" style="95" customWidth="1"/>
    <col min="3859" max="3861" width="0" style="95" hidden="1"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19" style="95" customWidth="1"/>
    <col min="4099" max="4099" width="13.5703125" style="95" customWidth="1"/>
    <col min="4100" max="4100" width="9.42578125" style="95" customWidth="1"/>
    <col min="4101" max="4102" width="6.7109375" style="95" customWidth="1"/>
    <col min="4103" max="4106" width="0" style="95" hidden="1" customWidth="1"/>
    <col min="4107" max="4114" width="6.7109375" style="95" customWidth="1"/>
    <col min="4115" max="4117" width="0" style="95" hidden="1"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19" style="95" customWidth="1"/>
    <col min="4355" max="4355" width="13.5703125" style="95" customWidth="1"/>
    <col min="4356" max="4356" width="9.42578125" style="95" customWidth="1"/>
    <col min="4357" max="4358" width="6.7109375" style="95" customWidth="1"/>
    <col min="4359" max="4362" width="0" style="95" hidden="1" customWidth="1"/>
    <col min="4363" max="4370" width="6.7109375" style="95" customWidth="1"/>
    <col min="4371" max="4373" width="0" style="95" hidden="1"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19" style="95" customWidth="1"/>
    <col min="4611" max="4611" width="13.5703125" style="95" customWidth="1"/>
    <col min="4612" max="4612" width="9.42578125" style="95" customWidth="1"/>
    <col min="4613" max="4614" width="6.7109375" style="95" customWidth="1"/>
    <col min="4615" max="4618" width="0" style="95" hidden="1" customWidth="1"/>
    <col min="4619" max="4626" width="6.7109375" style="95" customWidth="1"/>
    <col min="4627" max="4629" width="0" style="95" hidden="1"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19" style="95" customWidth="1"/>
    <col min="4867" max="4867" width="13.5703125" style="95" customWidth="1"/>
    <col min="4868" max="4868" width="9.42578125" style="95" customWidth="1"/>
    <col min="4869" max="4870" width="6.7109375" style="95" customWidth="1"/>
    <col min="4871" max="4874" width="0" style="95" hidden="1" customWidth="1"/>
    <col min="4875" max="4882" width="6.7109375" style="95" customWidth="1"/>
    <col min="4883" max="4885" width="0" style="95" hidden="1"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19" style="95" customWidth="1"/>
    <col min="5123" max="5123" width="13.5703125" style="95" customWidth="1"/>
    <col min="5124" max="5124" width="9.42578125" style="95" customWidth="1"/>
    <col min="5125" max="5126" width="6.7109375" style="95" customWidth="1"/>
    <col min="5127" max="5130" width="0" style="95" hidden="1" customWidth="1"/>
    <col min="5131" max="5138" width="6.7109375" style="95" customWidth="1"/>
    <col min="5139" max="5141" width="0" style="95" hidden="1"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19" style="95" customWidth="1"/>
    <col min="5379" max="5379" width="13.5703125" style="95" customWidth="1"/>
    <col min="5380" max="5380" width="9.42578125" style="95" customWidth="1"/>
    <col min="5381" max="5382" width="6.7109375" style="95" customWidth="1"/>
    <col min="5383" max="5386" width="0" style="95" hidden="1" customWidth="1"/>
    <col min="5387" max="5394" width="6.7109375" style="95" customWidth="1"/>
    <col min="5395" max="5397" width="0" style="95" hidden="1"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19" style="95" customWidth="1"/>
    <col min="5635" max="5635" width="13.5703125" style="95" customWidth="1"/>
    <col min="5636" max="5636" width="9.42578125" style="95" customWidth="1"/>
    <col min="5637" max="5638" width="6.7109375" style="95" customWidth="1"/>
    <col min="5639" max="5642" width="0" style="95" hidden="1" customWidth="1"/>
    <col min="5643" max="5650" width="6.7109375" style="95" customWidth="1"/>
    <col min="5651" max="5653" width="0" style="95" hidden="1"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19" style="95" customWidth="1"/>
    <col min="5891" max="5891" width="13.5703125" style="95" customWidth="1"/>
    <col min="5892" max="5892" width="9.42578125" style="95" customWidth="1"/>
    <col min="5893" max="5894" width="6.7109375" style="95" customWidth="1"/>
    <col min="5895" max="5898" width="0" style="95" hidden="1" customWidth="1"/>
    <col min="5899" max="5906" width="6.7109375" style="95" customWidth="1"/>
    <col min="5907" max="5909" width="0" style="95" hidden="1"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19" style="95" customWidth="1"/>
    <col min="6147" max="6147" width="13.5703125" style="95" customWidth="1"/>
    <col min="6148" max="6148" width="9.42578125" style="95" customWidth="1"/>
    <col min="6149" max="6150" width="6.7109375" style="95" customWidth="1"/>
    <col min="6151" max="6154" width="0" style="95" hidden="1" customWidth="1"/>
    <col min="6155" max="6162" width="6.7109375" style="95" customWidth="1"/>
    <col min="6163" max="6165" width="0" style="95" hidden="1"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19" style="95" customWidth="1"/>
    <col min="6403" max="6403" width="13.5703125" style="95" customWidth="1"/>
    <col min="6404" max="6404" width="9.42578125" style="95" customWidth="1"/>
    <col min="6405" max="6406" width="6.7109375" style="95" customWidth="1"/>
    <col min="6407" max="6410" width="0" style="95" hidden="1" customWidth="1"/>
    <col min="6411" max="6418" width="6.7109375" style="95" customWidth="1"/>
    <col min="6419" max="6421" width="0" style="95" hidden="1"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19" style="95" customWidth="1"/>
    <col min="6659" max="6659" width="13.5703125" style="95" customWidth="1"/>
    <col min="6660" max="6660" width="9.42578125" style="95" customWidth="1"/>
    <col min="6661" max="6662" width="6.7109375" style="95" customWidth="1"/>
    <col min="6663" max="6666" width="0" style="95" hidden="1" customWidth="1"/>
    <col min="6667" max="6674" width="6.7109375" style="95" customWidth="1"/>
    <col min="6675" max="6677" width="0" style="95" hidden="1"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19" style="95" customWidth="1"/>
    <col min="6915" max="6915" width="13.5703125" style="95" customWidth="1"/>
    <col min="6916" max="6916" width="9.42578125" style="95" customWidth="1"/>
    <col min="6917" max="6918" width="6.7109375" style="95" customWidth="1"/>
    <col min="6919" max="6922" width="0" style="95" hidden="1" customWidth="1"/>
    <col min="6923" max="6930" width="6.7109375" style="95" customWidth="1"/>
    <col min="6931" max="6933" width="0" style="95" hidden="1"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19" style="95" customWidth="1"/>
    <col min="7171" max="7171" width="13.5703125" style="95" customWidth="1"/>
    <col min="7172" max="7172" width="9.42578125" style="95" customWidth="1"/>
    <col min="7173" max="7174" width="6.7109375" style="95" customWidth="1"/>
    <col min="7175" max="7178" width="0" style="95" hidden="1" customWidth="1"/>
    <col min="7179" max="7186" width="6.7109375" style="95" customWidth="1"/>
    <col min="7187" max="7189" width="0" style="95" hidden="1"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19" style="95" customWidth="1"/>
    <col min="7427" max="7427" width="13.5703125" style="95" customWidth="1"/>
    <col min="7428" max="7428" width="9.42578125" style="95" customWidth="1"/>
    <col min="7429" max="7430" width="6.7109375" style="95" customWidth="1"/>
    <col min="7431" max="7434" width="0" style="95" hidden="1" customWidth="1"/>
    <col min="7435" max="7442" width="6.7109375" style="95" customWidth="1"/>
    <col min="7443" max="7445" width="0" style="95" hidden="1"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19" style="95" customWidth="1"/>
    <col min="7683" max="7683" width="13.5703125" style="95" customWidth="1"/>
    <col min="7684" max="7684" width="9.42578125" style="95" customWidth="1"/>
    <col min="7685" max="7686" width="6.7109375" style="95" customWidth="1"/>
    <col min="7687" max="7690" width="0" style="95" hidden="1" customWidth="1"/>
    <col min="7691" max="7698" width="6.7109375" style="95" customWidth="1"/>
    <col min="7699" max="7701" width="0" style="95" hidden="1"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19" style="95" customWidth="1"/>
    <col min="7939" max="7939" width="13.5703125" style="95" customWidth="1"/>
    <col min="7940" max="7940" width="9.42578125" style="95" customWidth="1"/>
    <col min="7941" max="7942" width="6.7109375" style="95" customWidth="1"/>
    <col min="7943" max="7946" width="0" style="95" hidden="1" customWidth="1"/>
    <col min="7947" max="7954" width="6.7109375" style="95" customWidth="1"/>
    <col min="7955" max="7957" width="0" style="95" hidden="1"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19" style="95" customWidth="1"/>
    <col min="8195" max="8195" width="13.5703125" style="95" customWidth="1"/>
    <col min="8196" max="8196" width="9.42578125" style="95" customWidth="1"/>
    <col min="8197" max="8198" width="6.7109375" style="95" customWidth="1"/>
    <col min="8199" max="8202" width="0" style="95" hidden="1" customWidth="1"/>
    <col min="8203" max="8210" width="6.7109375" style="95" customWidth="1"/>
    <col min="8211" max="8213" width="0" style="95" hidden="1"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19" style="95" customWidth="1"/>
    <col min="8451" max="8451" width="13.5703125" style="95" customWidth="1"/>
    <col min="8452" max="8452" width="9.42578125" style="95" customWidth="1"/>
    <col min="8453" max="8454" width="6.7109375" style="95" customWidth="1"/>
    <col min="8455" max="8458" width="0" style="95" hidden="1" customWidth="1"/>
    <col min="8459" max="8466" width="6.7109375" style="95" customWidth="1"/>
    <col min="8467" max="8469" width="0" style="95" hidden="1"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19" style="95" customWidth="1"/>
    <col min="8707" max="8707" width="13.5703125" style="95" customWidth="1"/>
    <col min="8708" max="8708" width="9.42578125" style="95" customWidth="1"/>
    <col min="8709" max="8710" width="6.7109375" style="95" customWidth="1"/>
    <col min="8711" max="8714" width="0" style="95" hidden="1" customWidth="1"/>
    <col min="8715" max="8722" width="6.7109375" style="95" customWidth="1"/>
    <col min="8723" max="8725" width="0" style="95" hidden="1"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19" style="95" customWidth="1"/>
    <col min="8963" max="8963" width="13.5703125" style="95" customWidth="1"/>
    <col min="8964" max="8964" width="9.42578125" style="95" customWidth="1"/>
    <col min="8965" max="8966" width="6.7109375" style="95" customWidth="1"/>
    <col min="8967" max="8970" width="0" style="95" hidden="1" customWidth="1"/>
    <col min="8971" max="8978" width="6.7109375" style="95" customWidth="1"/>
    <col min="8979" max="8981" width="0" style="95" hidden="1"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19" style="95" customWidth="1"/>
    <col min="9219" max="9219" width="13.5703125" style="95" customWidth="1"/>
    <col min="9220" max="9220" width="9.42578125" style="95" customWidth="1"/>
    <col min="9221" max="9222" width="6.7109375" style="95" customWidth="1"/>
    <col min="9223" max="9226" width="0" style="95" hidden="1" customWidth="1"/>
    <col min="9227" max="9234" width="6.7109375" style="95" customWidth="1"/>
    <col min="9235" max="9237" width="0" style="95" hidden="1"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19" style="95" customWidth="1"/>
    <col min="9475" max="9475" width="13.5703125" style="95" customWidth="1"/>
    <col min="9476" max="9476" width="9.42578125" style="95" customWidth="1"/>
    <col min="9477" max="9478" width="6.7109375" style="95" customWidth="1"/>
    <col min="9479" max="9482" width="0" style="95" hidden="1" customWidth="1"/>
    <col min="9483" max="9490" width="6.7109375" style="95" customWidth="1"/>
    <col min="9491" max="9493" width="0" style="95" hidden="1"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19" style="95" customWidth="1"/>
    <col min="9731" max="9731" width="13.5703125" style="95" customWidth="1"/>
    <col min="9732" max="9732" width="9.42578125" style="95" customWidth="1"/>
    <col min="9733" max="9734" width="6.7109375" style="95" customWidth="1"/>
    <col min="9735" max="9738" width="0" style="95" hidden="1" customWidth="1"/>
    <col min="9739" max="9746" width="6.7109375" style="95" customWidth="1"/>
    <col min="9747" max="9749" width="0" style="95" hidden="1"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19" style="95" customWidth="1"/>
    <col min="9987" max="9987" width="13.5703125" style="95" customWidth="1"/>
    <col min="9988" max="9988" width="9.42578125" style="95" customWidth="1"/>
    <col min="9989" max="9990" width="6.7109375" style="95" customWidth="1"/>
    <col min="9991" max="9994" width="0" style="95" hidden="1" customWidth="1"/>
    <col min="9995" max="10002" width="6.7109375" style="95" customWidth="1"/>
    <col min="10003" max="10005" width="0" style="95" hidden="1"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19" style="95" customWidth="1"/>
    <col min="10243" max="10243" width="13.5703125" style="95" customWidth="1"/>
    <col min="10244" max="10244" width="9.42578125" style="95" customWidth="1"/>
    <col min="10245" max="10246" width="6.7109375" style="95" customWidth="1"/>
    <col min="10247" max="10250" width="0" style="95" hidden="1" customWidth="1"/>
    <col min="10251" max="10258" width="6.7109375" style="95" customWidth="1"/>
    <col min="10259" max="10261" width="0" style="95" hidden="1"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19" style="95" customWidth="1"/>
    <col min="10499" max="10499" width="13.5703125" style="95" customWidth="1"/>
    <col min="10500" max="10500" width="9.42578125" style="95" customWidth="1"/>
    <col min="10501" max="10502" width="6.7109375" style="95" customWidth="1"/>
    <col min="10503" max="10506" width="0" style="95" hidden="1" customWidth="1"/>
    <col min="10507" max="10514" width="6.7109375" style="95" customWidth="1"/>
    <col min="10515" max="10517" width="0" style="95" hidden="1"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19" style="95" customWidth="1"/>
    <col min="10755" max="10755" width="13.5703125" style="95" customWidth="1"/>
    <col min="10756" max="10756" width="9.42578125" style="95" customWidth="1"/>
    <col min="10757" max="10758" width="6.7109375" style="95" customWidth="1"/>
    <col min="10759" max="10762" width="0" style="95" hidden="1" customWidth="1"/>
    <col min="10763" max="10770" width="6.7109375" style="95" customWidth="1"/>
    <col min="10771" max="10773" width="0" style="95" hidden="1"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19" style="95" customWidth="1"/>
    <col min="11011" max="11011" width="13.5703125" style="95" customWidth="1"/>
    <col min="11012" max="11012" width="9.42578125" style="95" customWidth="1"/>
    <col min="11013" max="11014" width="6.7109375" style="95" customWidth="1"/>
    <col min="11015" max="11018" width="0" style="95" hidden="1" customWidth="1"/>
    <col min="11019" max="11026" width="6.7109375" style="95" customWidth="1"/>
    <col min="11027" max="11029" width="0" style="95" hidden="1"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19" style="95" customWidth="1"/>
    <col min="11267" max="11267" width="13.5703125" style="95" customWidth="1"/>
    <col min="11268" max="11268" width="9.42578125" style="95" customWidth="1"/>
    <col min="11269" max="11270" width="6.7109375" style="95" customWidth="1"/>
    <col min="11271" max="11274" width="0" style="95" hidden="1" customWidth="1"/>
    <col min="11275" max="11282" width="6.7109375" style="95" customWidth="1"/>
    <col min="11283" max="11285" width="0" style="95" hidden="1"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19" style="95" customWidth="1"/>
    <col min="11523" max="11523" width="13.5703125" style="95" customWidth="1"/>
    <col min="11524" max="11524" width="9.42578125" style="95" customWidth="1"/>
    <col min="11525" max="11526" width="6.7109375" style="95" customWidth="1"/>
    <col min="11527" max="11530" width="0" style="95" hidden="1" customWidth="1"/>
    <col min="11531" max="11538" width="6.7109375" style="95" customWidth="1"/>
    <col min="11539" max="11541" width="0" style="95" hidden="1"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19" style="95" customWidth="1"/>
    <col min="11779" max="11779" width="13.5703125" style="95" customWidth="1"/>
    <col min="11780" max="11780" width="9.42578125" style="95" customWidth="1"/>
    <col min="11781" max="11782" width="6.7109375" style="95" customWidth="1"/>
    <col min="11783" max="11786" width="0" style="95" hidden="1" customWidth="1"/>
    <col min="11787" max="11794" width="6.7109375" style="95" customWidth="1"/>
    <col min="11795" max="11797" width="0" style="95" hidden="1"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19" style="95" customWidth="1"/>
    <col min="12035" max="12035" width="13.5703125" style="95" customWidth="1"/>
    <col min="12036" max="12036" width="9.42578125" style="95" customWidth="1"/>
    <col min="12037" max="12038" width="6.7109375" style="95" customWidth="1"/>
    <col min="12039" max="12042" width="0" style="95" hidden="1" customWidth="1"/>
    <col min="12043" max="12050" width="6.7109375" style="95" customWidth="1"/>
    <col min="12051" max="12053" width="0" style="95" hidden="1"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19" style="95" customWidth="1"/>
    <col min="12291" max="12291" width="13.5703125" style="95" customWidth="1"/>
    <col min="12292" max="12292" width="9.42578125" style="95" customWidth="1"/>
    <col min="12293" max="12294" width="6.7109375" style="95" customWidth="1"/>
    <col min="12295" max="12298" width="0" style="95" hidden="1" customWidth="1"/>
    <col min="12299" max="12306" width="6.7109375" style="95" customWidth="1"/>
    <col min="12307" max="12309" width="0" style="95" hidden="1"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19" style="95" customWidth="1"/>
    <col min="12547" max="12547" width="13.5703125" style="95" customWidth="1"/>
    <col min="12548" max="12548" width="9.42578125" style="95" customWidth="1"/>
    <col min="12549" max="12550" width="6.7109375" style="95" customWidth="1"/>
    <col min="12551" max="12554" width="0" style="95" hidden="1" customWidth="1"/>
    <col min="12555" max="12562" width="6.7109375" style="95" customWidth="1"/>
    <col min="12563" max="12565" width="0" style="95" hidden="1"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19" style="95" customWidth="1"/>
    <col min="12803" max="12803" width="13.5703125" style="95" customWidth="1"/>
    <col min="12804" max="12804" width="9.42578125" style="95" customWidth="1"/>
    <col min="12805" max="12806" width="6.7109375" style="95" customWidth="1"/>
    <col min="12807" max="12810" width="0" style="95" hidden="1" customWidth="1"/>
    <col min="12811" max="12818" width="6.7109375" style="95" customWidth="1"/>
    <col min="12819" max="12821" width="0" style="95" hidden="1"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19" style="95" customWidth="1"/>
    <col min="13059" max="13059" width="13.5703125" style="95" customWidth="1"/>
    <col min="13060" max="13060" width="9.42578125" style="95" customWidth="1"/>
    <col min="13061" max="13062" width="6.7109375" style="95" customWidth="1"/>
    <col min="13063" max="13066" width="0" style="95" hidden="1" customWidth="1"/>
    <col min="13067" max="13074" width="6.7109375" style="95" customWidth="1"/>
    <col min="13075" max="13077" width="0" style="95" hidden="1"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19" style="95" customWidth="1"/>
    <col min="13315" max="13315" width="13.5703125" style="95" customWidth="1"/>
    <col min="13316" max="13316" width="9.42578125" style="95" customWidth="1"/>
    <col min="13317" max="13318" width="6.7109375" style="95" customWidth="1"/>
    <col min="13319" max="13322" width="0" style="95" hidden="1" customWidth="1"/>
    <col min="13323" max="13330" width="6.7109375" style="95" customWidth="1"/>
    <col min="13331" max="13333" width="0" style="95" hidden="1"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19" style="95" customWidth="1"/>
    <col min="13571" max="13571" width="13.5703125" style="95" customWidth="1"/>
    <col min="13572" max="13572" width="9.42578125" style="95" customWidth="1"/>
    <col min="13573" max="13574" width="6.7109375" style="95" customWidth="1"/>
    <col min="13575" max="13578" width="0" style="95" hidden="1" customWidth="1"/>
    <col min="13579" max="13586" width="6.7109375" style="95" customWidth="1"/>
    <col min="13587" max="13589" width="0" style="95" hidden="1"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19" style="95" customWidth="1"/>
    <col min="13827" max="13827" width="13.5703125" style="95" customWidth="1"/>
    <col min="13828" max="13828" width="9.42578125" style="95" customWidth="1"/>
    <col min="13829" max="13830" width="6.7109375" style="95" customWidth="1"/>
    <col min="13831" max="13834" width="0" style="95" hidden="1" customWidth="1"/>
    <col min="13835" max="13842" width="6.7109375" style="95" customWidth="1"/>
    <col min="13843" max="13845" width="0" style="95" hidden="1"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19" style="95" customWidth="1"/>
    <col min="14083" max="14083" width="13.5703125" style="95" customWidth="1"/>
    <col min="14084" max="14084" width="9.42578125" style="95" customWidth="1"/>
    <col min="14085" max="14086" width="6.7109375" style="95" customWidth="1"/>
    <col min="14087" max="14090" width="0" style="95" hidden="1" customWidth="1"/>
    <col min="14091" max="14098" width="6.7109375" style="95" customWidth="1"/>
    <col min="14099" max="14101" width="0" style="95" hidden="1"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19" style="95" customWidth="1"/>
    <col min="14339" max="14339" width="13.5703125" style="95" customWidth="1"/>
    <col min="14340" max="14340" width="9.42578125" style="95" customWidth="1"/>
    <col min="14341" max="14342" width="6.7109375" style="95" customWidth="1"/>
    <col min="14343" max="14346" width="0" style="95" hidden="1" customWidth="1"/>
    <col min="14347" max="14354" width="6.7109375" style="95" customWidth="1"/>
    <col min="14355" max="14357" width="0" style="95" hidden="1"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19" style="95" customWidth="1"/>
    <col min="14595" max="14595" width="13.5703125" style="95" customWidth="1"/>
    <col min="14596" max="14596" width="9.42578125" style="95" customWidth="1"/>
    <col min="14597" max="14598" width="6.7109375" style="95" customWidth="1"/>
    <col min="14599" max="14602" width="0" style="95" hidden="1" customWidth="1"/>
    <col min="14603" max="14610" width="6.7109375" style="95" customWidth="1"/>
    <col min="14611" max="14613" width="0" style="95" hidden="1"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19" style="95" customWidth="1"/>
    <col min="14851" max="14851" width="13.5703125" style="95" customWidth="1"/>
    <col min="14852" max="14852" width="9.42578125" style="95" customWidth="1"/>
    <col min="14853" max="14854" width="6.7109375" style="95" customWidth="1"/>
    <col min="14855" max="14858" width="0" style="95" hidden="1" customWidth="1"/>
    <col min="14859" max="14866" width="6.7109375" style="95" customWidth="1"/>
    <col min="14867" max="14869" width="0" style="95" hidden="1"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19" style="95" customWidth="1"/>
    <col min="15107" max="15107" width="13.5703125" style="95" customWidth="1"/>
    <col min="15108" max="15108" width="9.42578125" style="95" customWidth="1"/>
    <col min="15109" max="15110" width="6.7109375" style="95" customWidth="1"/>
    <col min="15111" max="15114" width="0" style="95" hidden="1" customWidth="1"/>
    <col min="15115" max="15122" width="6.7109375" style="95" customWidth="1"/>
    <col min="15123" max="15125" width="0" style="95" hidden="1"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19" style="95" customWidth="1"/>
    <col min="15363" max="15363" width="13.5703125" style="95" customWidth="1"/>
    <col min="15364" max="15364" width="9.42578125" style="95" customWidth="1"/>
    <col min="15365" max="15366" width="6.7109375" style="95" customWidth="1"/>
    <col min="15367" max="15370" width="0" style="95" hidden="1" customWidth="1"/>
    <col min="15371" max="15378" width="6.7109375" style="95" customWidth="1"/>
    <col min="15379" max="15381" width="0" style="95" hidden="1"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19" style="95" customWidth="1"/>
    <col min="15619" max="15619" width="13.5703125" style="95" customWidth="1"/>
    <col min="15620" max="15620" width="9.42578125" style="95" customWidth="1"/>
    <col min="15621" max="15622" width="6.7109375" style="95" customWidth="1"/>
    <col min="15623" max="15626" width="0" style="95" hidden="1" customWidth="1"/>
    <col min="15627" max="15634" width="6.7109375" style="95" customWidth="1"/>
    <col min="15635" max="15637" width="0" style="95" hidden="1"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19" style="95" customWidth="1"/>
    <col min="15875" max="15875" width="13.5703125" style="95" customWidth="1"/>
    <col min="15876" max="15876" width="9.42578125" style="95" customWidth="1"/>
    <col min="15877" max="15878" width="6.7109375" style="95" customWidth="1"/>
    <col min="15879" max="15882" width="0" style="95" hidden="1" customWidth="1"/>
    <col min="15883" max="15890" width="6.7109375" style="95" customWidth="1"/>
    <col min="15891" max="15893" width="0" style="95" hidden="1"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19" style="95" customWidth="1"/>
    <col min="16131" max="16131" width="13.5703125" style="95" customWidth="1"/>
    <col min="16132" max="16132" width="9.42578125" style="95" customWidth="1"/>
    <col min="16133" max="16134" width="6.7109375" style="95" customWidth="1"/>
    <col min="16135" max="16138" width="0" style="95" hidden="1" customWidth="1"/>
    <col min="16139" max="16146" width="6.7109375" style="95" customWidth="1"/>
    <col min="16147" max="16149" width="0" style="95" hidden="1" customWidth="1"/>
    <col min="16150" max="16150" width="8" style="95" customWidth="1"/>
    <col min="16151" max="16151" width="9.140625" style="95" customWidth="1"/>
    <col min="16152" max="16152" width="7.5703125" style="95" customWidth="1"/>
    <col min="16153" max="16384" width="9.140625" style="95"/>
  </cols>
  <sheetData>
    <row r="1" spans="1:24" ht="46.5" customHeight="1" x14ac:dyDescent="0.25">
      <c r="A1" s="533" t="s">
        <v>302</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96"/>
      <c r="B2" s="96"/>
      <c r="C2" s="96"/>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642" t="s">
        <v>0</v>
      </c>
      <c r="B5" s="642" t="s">
        <v>1</v>
      </c>
      <c r="C5" s="615" t="s">
        <v>534</v>
      </c>
      <c r="D5" s="615" t="s">
        <v>535</v>
      </c>
      <c r="E5" s="689" t="s">
        <v>536</v>
      </c>
      <c r="F5" s="690"/>
      <c r="G5" s="690"/>
      <c r="H5" s="690"/>
      <c r="I5" s="690"/>
      <c r="J5" s="690"/>
      <c r="K5" s="690"/>
      <c r="L5" s="690"/>
      <c r="M5" s="690"/>
      <c r="N5" s="690"/>
      <c r="O5" s="690"/>
      <c r="P5" s="690"/>
      <c r="Q5" s="690"/>
      <c r="R5" s="690"/>
      <c r="S5" s="690"/>
      <c r="T5" s="690"/>
      <c r="U5" s="690"/>
      <c r="V5" s="691"/>
      <c r="W5" s="667" t="s">
        <v>3</v>
      </c>
      <c r="X5" s="615" t="s">
        <v>4</v>
      </c>
    </row>
    <row r="6" spans="1:24" s="97" customFormat="1" ht="36.75" customHeight="1" x14ac:dyDescent="0.25">
      <c r="A6" s="643"/>
      <c r="B6" s="643"/>
      <c r="C6" s="616"/>
      <c r="D6" s="616"/>
      <c r="E6" s="692" t="s">
        <v>801</v>
      </c>
      <c r="F6" s="692"/>
      <c r="G6" s="692"/>
      <c r="H6" s="692"/>
      <c r="I6" s="692"/>
      <c r="J6" s="692"/>
      <c r="K6" s="692"/>
      <c r="L6" s="692"/>
      <c r="M6" s="692"/>
      <c r="N6" s="692"/>
      <c r="O6" s="689" t="s">
        <v>802</v>
      </c>
      <c r="P6" s="690"/>
      <c r="Q6" s="690"/>
      <c r="R6" s="690"/>
      <c r="S6" s="690"/>
      <c r="T6" s="690"/>
      <c r="U6" s="690"/>
      <c r="V6" s="666" t="s">
        <v>254</v>
      </c>
      <c r="W6" s="668"/>
      <c r="X6" s="616"/>
    </row>
    <row r="7" spans="1:24" s="97" customFormat="1" ht="51.95" customHeight="1" x14ac:dyDescent="0.25">
      <c r="A7" s="644"/>
      <c r="B7" s="644"/>
      <c r="C7" s="617"/>
      <c r="D7" s="617"/>
      <c r="E7" s="134" t="s">
        <v>155</v>
      </c>
      <c r="F7" s="134" t="s">
        <v>156</v>
      </c>
      <c r="G7" s="134" t="s">
        <v>65</v>
      </c>
      <c r="H7" s="134" t="s">
        <v>66</v>
      </c>
      <c r="I7" s="134" t="s">
        <v>67</v>
      </c>
      <c r="J7" s="134" t="s">
        <v>68</v>
      </c>
      <c r="K7" s="134" t="s">
        <v>69</v>
      </c>
      <c r="L7" s="134" t="s">
        <v>70</v>
      </c>
      <c r="M7" s="134" t="s">
        <v>71</v>
      </c>
      <c r="N7" s="134" t="s">
        <v>72</v>
      </c>
      <c r="O7" s="134" t="s">
        <v>297</v>
      </c>
      <c r="P7" s="134" t="s">
        <v>298</v>
      </c>
      <c r="Q7" s="134" t="s">
        <v>299</v>
      </c>
      <c r="R7" s="134" t="s">
        <v>389</v>
      </c>
      <c r="S7" s="134" t="s">
        <v>390</v>
      </c>
      <c r="T7" s="134" t="s">
        <v>391</v>
      </c>
      <c r="U7" s="134" t="s">
        <v>576</v>
      </c>
      <c r="V7" s="666"/>
      <c r="W7" s="669"/>
      <c r="X7" s="617"/>
    </row>
    <row r="8" spans="1:24" s="106" customFormat="1" ht="24.95" customHeight="1" x14ac:dyDescent="0.25">
      <c r="A8" s="426" t="s">
        <v>16</v>
      </c>
      <c r="B8" s="151" t="s">
        <v>100</v>
      </c>
      <c r="C8" s="427">
        <v>11100000785</v>
      </c>
      <c r="D8" s="399">
        <v>0.9</v>
      </c>
      <c r="E8" s="289"/>
      <c r="F8" s="289">
        <v>0.01</v>
      </c>
      <c r="G8" s="289"/>
      <c r="H8" s="289"/>
      <c r="I8" s="289"/>
      <c r="J8" s="289"/>
      <c r="K8" s="289">
        <v>0.02</v>
      </c>
      <c r="L8" s="289"/>
      <c r="M8" s="289"/>
      <c r="N8" s="289"/>
      <c r="O8" s="289">
        <v>0.02</v>
      </c>
      <c r="P8" s="289">
        <v>0.02</v>
      </c>
      <c r="Q8" s="289"/>
      <c r="R8" s="289"/>
      <c r="S8" s="289"/>
      <c r="T8" s="289"/>
      <c r="U8" s="289"/>
      <c r="V8" s="290">
        <f>IF(SUM(E8:N8)&gt;5%,5%,SUM(E8:N8))+IF(SUM(O8:U8)&gt;5%,5%,SUM(O8:U8))</f>
        <v>7.0000000000000007E-2</v>
      </c>
      <c r="W8" s="291">
        <f>D8+V8</f>
        <v>0.97</v>
      </c>
      <c r="X8" s="292">
        <f>IF(95%&lt;=W8,60,IF(AND(90%&lt;=W8,W8&lt;95%),50,IF(AND(80%&lt;=W8,W8&lt;90%),40,IF(AND(75%&lt;=W8,W8&lt;80%),30,IF(AND(70%&lt;=W8,W8&lt;75%),20,IF(W8&lt;70%,0,""))))))</f>
        <v>60</v>
      </c>
    </row>
    <row r="9" spans="1:24" s="106" customFormat="1" ht="24.95" customHeight="1" x14ac:dyDescent="0.25">
      <c r="A9" s="426" t="s">
        <v>17</v>
      </c>
      <c r="B9" s="428" t="s">
        <v>101</v>
      </c>
      <c r="C9" s="429">
        <v>11100115711</v>
      </c>
      <c r="D9" s="399">
        <v>0.9</v>
      </c>
      <c r="E9" s="289"/>
      <c r="F9" s="289"/>
      <c r="G9" s="289"/>
      <c r="H9" s="289"/>
      <c r="I9" s="289"/>
      <c r="J9" s="289"/>
      <c r="K9" s="289">
        <v>0.02</v>
      </c>
      <c r="L9" s="289"/>
      <c r="M9" s="289"/>
      <c r="N9" s="289"/>
      <c r="O9" s="289">
        <v>0.02</v>
      </c>
      <c r="P9" s="289">
        <v>0.02</v>
      </c>
      <c r="Q9" s="289"/>
      <c r="R9" s="289"/>
      <c r="S9" s="289"/>
      <c r="T9" s="289"/>
      <c r="U9" s="289"/>
      <c r="V9" s="290">
        <f>IF(SUM(E9:N9)&gt;5%,5%,SUM(E9:N9))+IF(SUM(O9:U9)&gt;5%,5%,SUM(O9:U9))</f>
        <v>0.06</v>
      </c>
      <c r="W9" s="291">
        <f>D9+V9</f>
        <v>0.96</v>
      </c>
      <c r="X9" s="292">
        <f>IF(95%&lt;=W9,60,IF(AND(90%&lt;=W9,W9&lt;95%),50,IF(AND(80%&lt;=W9,W9&lt;90%),40,IF(AND(75%&lt;=W9,W9&lt;80%),30,IF(AND(70%&lt;=W9,W9&lt;75%),20,IF(W9&lt;70%,0,""))))))</f>
        <v>60</v>
      </c>
    </row>
    <row r="10" spans="1:24" s="106" customFormat="1" ht="24.95" customHeight="1" x14ac:dyDescent="0.25">
      <c r="A10" s="426" t="s">
        <v>18</v>
      </c>
      <c r="B10" s="430" t="s">
        <v>102</v>
      </c>
      <c r="C10" s="431" t="s">
        <v>501</v>
      </c>
      <c r="D10" s="399">
        <v>0.9</v>
      </c>
      <c r="E10" s="289"/>
      <c r="F10" s="289"/>
      <c r="G10" s="289"/>
      <c r="H10" s="289"/>
      <c r="I10" s="289"/>
      <c r="J10" s="289"/>
      <c r="K10" s="289">
        <v>0.02</v>
      </c>
      <c r="L10" s="289"/>
      <c r="M10" s="289"/>
      <c r="N10" s="289"/>
      <c r="O10" s="289">
        <v>0.02</v>
      </c>
      <c r="P10" s="289">
        <v>0.02</v>
      </c>
      <c r="Q10" s="289"/>
      <c r="R10" s="289"/>
      <c r="S10" s="289"/>
      <c r="T10" s="289"/>
      <c r="U10" s="289"/>
      <c r="V10" s="290">
        <f>IF(SUM(E10:N10)&gt;5%,5%,SUM(E10:N10))+IF(SUM(O10:U10)&gt;5%,5%,SUM(O10:U10))</f>
        <v>0.06</v>
      </c>
      <c r="W10" s="291">
        <f>D10+V10</f>
        <v>0.96</v>
      </c>
      <c r="X10" s="292">
        <f>IF(95%&lt;=W10,60,IF(AND(90%&lt;=W10,W10&lt;95%),50,IF(AND(80%&lt;=W10,W10&lt;90%),40,IF(AND(75%&lt;=W10,W10&lt;80%),30,IF(AND(70%&lt;=W10,W10&lt;75%),20,IF(W10&lt;70%,0,""))))))</f>
        <v>60</v>
      </c>
    </row>
    <row r="11" spans="1:24" ht="39.75" customHeight="1" x14ac:dyDescent="0.25">
      <c r="A11" s="552" t="s">
        <v>541</v>
      </c>
      <c r="B11" s="552"/>
      <c r="C11" s="552"/>
      <c r="D11" s="552"/>
      <c r="E11" s="552"/>
      <c r="F11" s="552"/>
      <c r="G11" s="552"/>
      <c r="H11" s="552"/>
      <c r="I11" s="552"/>
      <c r="J11" s="552"/>
      <c r="K11" s="552"/>
      <c r="L11" s="552"/>
      <c r="M11" s="552"/>
      <c r="N11" s="552"/>
      <c r="O11" s="552"/>
      <c r="P11" s="552"/>
      <c r="Q11" s="552"/>
      <c r="R11" s="552"/>
      <c r="S11" s="552"/>
      <c r="T11" s="552"/>
      <c r="U11" s="552"/>
      <c r="V11" s="552"/>
      <c r="W11" s="552"/>
      <c r="X11" s="552"/>
    </row>
    <row r="13" spans="1:24" ht="18.75" x14ac:dyDescent="0.3">
      <c r="A13" s="553" t="s">
        <v>5</v>
      </c>
      <c r="B13" s="553"/>
      <c r="C13" s="553"/>
      <c r="D13" s="553"/>
      <c r="E13" s="553"/>
      <c r="F13" s="553"/>
      <c r="G13" s="553"/>
      <c r="H13" s="553"/>
      <c r="I13" s="553"/>
      <c r="J13" s="553"/>
      <c r="K13" s="553"/>
      <c r="L13" s="553"/>
      <c r="M13" s="553"/>
      <c r="N13" s="553"/>
      <c r="O13" s="553"/>
      <c r="P13" s="553"/>
      <c r="Q13" s="553"/>
      <c r="R13" s="553"/>
      <c r="S13" s="553"/>
      <c r="T13" s="553"/>
      <c r="U13" s="553"/>
      <c r="V13" s="553"/>
      <c r="W13" s="553"/>
      <c r="X13" s="553"/>
    </row>
    <row r="15" spans="1:24" ht="122.25" customHeight="1" x14ac:dyDescent="0.25">
      <c r="A15" s="202" t="s">
        <v>6</v>
      </c>
      <c r="B15" s="483" t="s">
        <v>7</v>
      </c>
      <c r="C15" s="483"/>
      <c r="D15" s="483"/>
      <c r="E15" s="483"/>
      <c r="F15" s="202"/>
      <c r="G15" s="202"/>
      <c r="H15" s="202"/>
      <c r="I15" s="202"/>
      <c r="J15" s="202"/>
      <c r="K15" s="554" t="s">
        <v>8</v>
      </c>
      <c r="L15" s="556"/>
      <c r="M15" s="557" t="s">
        <v>9</v>
      </c>
      <c r="N15" s="557"/>
      <c r="O15" s="209" t="s">
        <v>10</v>
      </c>
      <c r="P15" s="209" t="s">
        <v>11</v>
      </c>
      <c r="Q15" s="206" t="s">
        <v>219</v>
      </c>
      <c r="R15" s="554" t="s">
        <v>12</v>
      </c>
      <c r="S15" s="555"/>
      <c r="T15" s="555"/>
      <c r="U15" s="555"/>
      <c r="V15" s="555"/>
      <c r="W15" s="555"/>
      <c r="X15" s="556"/>
    </row>
    <row r="16" spans="1:24" ht="48" hidden="1" customHeight="1" x14ac:dyDescent="0.25">
      <c r="A16" s="4">
        <v>1</v>
      </c>
      <c r="B16" s="474" t="s">
        <v>617</v>
      </c>
      <c r="C16" s="474"/>
      <c r="D16" s="474"/>
      <c r="E16" s="474"/>
      <c r="F16" s="181"/>
      <c r="G16" s="181"/>
      <c r="H16" s="181"/>
      <c r="I16" s="181"/>
      <c r="J16" s="181"/>
      <c r="K16" s="526"/>
      <c r="L16" s="528"/>
      <c r="M16" s="526"/>
      <c r="N16" s="528"/>
      <c r="O16" s="209"/>
      <c r="P16" s="209"/>
      <c r="Q16" s="170">
        <v>0.01</v>
      </c>
      <c r="R16" s="206"/>
      <c r="S16" s="207"/>
      <c r="T16" s="207"/>
      <c r="U16" s="207"/>
      <c r="V16" s="207"/>
      <c r="W16" s="207"/>
      <c r="X16" s="208"/>
    </row>
    <row r="17" spans="1:24" ht="45.75" customHeight="1" x14ac:dyDescent="0.25">
      <c r="A17" s="4">
        <v>2</v>
      </c>
      <c r="B17" s="474" t="s">
        <v>620</v>
      </c>
      <c r="C17" s="474"/>
      <c r="D17" s="474"/>
      <c r="E17" s="474"/>
      <c r="F17" s="181"/>
      <c r="G17" s="181"/>
      <c r="H17" s="181"/>
      <c r="I17" s="181"/>
      <c r="J17" s="181"/>
      <c r="K17" s="526">
        <v>43794</v>
      </c>
      <c r="L17" s="528"/>
      <c r="M17" s="526">
        <v>43798</v>
      </c>
      <c r="N17" s="528"/>
      <c r="O17" s="209">
        <v>1</v>
      </c>
      <c r="P17" s="209"/>
      <c r="Q17" s="170">
        <v>0.01</v>
      </c>
      <c r="R17" s="206"/>
      <c r="S17" s="207"/>
      <c r="T17" s="207"/>
      <c r="U17" s="207"/>
      <c r="V17" s="207"/>
      <c r="W17" s="207"/>
      <c r="X17" s="208"/>
    </row>
    <row r="18" spans="1:24" ht="51.75" hidden="1" customHeight="1" x14ac:dyDescent="0.25">
      <c r="A18" s="4">
        <v>3</v>
      </c>
      <c r="B18" s="474" t="s">
        <v>624</v>
      </c>
      <c r="C18" s="474"/>
      <c r="D18" s="474"/>
      <c r="E18" s="474"/>
      <c r="F18" s="181"/>
      <c r="G18" s="181"/>
      <c r="H18" s="181"/>
      <c r="I18" s="181"/>
      <c r="J18" s="181"/>
      <c r="K18" s="526"/>
      <c r="L18" s="528"/>
      <c r="M18" s="526"/>
      <c r="N18" s="528"/>
      <c r="O18" s="209"/>
      <c r="P18" s="209"/>
      <c r="Q18" s="254">
        <v>0.02</v>
      </c>
      <c r="R18" s="206"/>
      <c r="S18" s="207"/>
      <c r="T18" s="207"/>
      <c r="U18" s="207"/>
      <c r="V18" s="207"/>
      <c r="W18" s="207"/>
      <c r="X18" s="208"/>
    </row>
    <row r="19" spans="1:24" ht="36.75" hidden="1" customHeight="1" x14ac:dyDescent="0.25">
      <c r="A19" s="4">
        <v>4</v>
      </c>
      <c r="B19" s="473" t="s">
        <v>625</v>
      </c>
      <c r="C19" s="473"/>
      <c r="D19" s="474"/>
      <c r="E19" s="474"/>
      <c r="F19" s="181"/>
      <c r="G19" s="181"/>
      <c r="H19" s="181"/>
      <c r="I19" s="181"/>
      <c r="J19" s="181"/>
      <c r="K19" s="526"/>
      <c r="L19" s="528"/>
      <c r="M19" s="526"/>
      <c r="N19" s="528"/>
      <c r="O19" s="209"/>
      <c r="P19" s="209"/>
      <c r="Q19" s="206"/>
      <c r="R19" s="206"/>
      <c r="S19" s="207"/>
      <c r="T19" s="207"/>
      <c r="U19" s="207"/>
      <c r="V19" s="207"/>
      <c r="W19" s="207"/>
      <c r="X19" s="208"/>
    </row>
    <row r="20" spans="1:24" ht="36.75" hidden="1" customHeight="1" x14ac:dyDescent="0.25">
      <c r="A20" s="4">
        <v>5</v>
      </c>
      <c r="B20" s="558" t="s">
        <v>626</v>
      </c>
      <c r="C20" s="559"/>
      <c r="D20" s="559"/>
      <c r="E20" s="560"/>
      <c r="F20" s="181"/>
      <c r="G20" s="181"/>
      <c r="H20" s="181"/>
      <c r="I20" s="181"/>
      <c r="J20" s="181"/>
      <c r="K20" s="203"/>
      <c r="L20" s="204"/>
      <c r="M20" s="203"/>
      <c r="N20" s="204"/>
      <c r="O20" s="209"/>
      <c r="P20" s="209"/>
      <c r="Q20" s="254">
        <v>0.01</v>
      </c>
      <c r="R20" s="206"/>
      <c r="S20" s="207"/>
      <c r="T20" s="207"/>
      <c r="U20" s="207"/>
      <c r="V20" s="207"/>
      <c r="W20" s="207"/>
      <c r="X20" s="208"/>
    </row>
    <row r="21" spans="1:24" ht="36.75" hidden="1" customHeight="1" x14ac:dyDescent="0.25">
      <c r="A21" s="4">
        <v>6</v>
      </c>
      <c r="B21" s="558" t="s">
        <v>627</v>
      </c>
      <c r="C21" s="559"/>
      <c r="D21" s="559"/>
      <c r="E21" s="560"/>
      <c r="F21" s="181"/>
      <c r="G21" s="181"/>
      <c r="H21" s="181"/>
      <c r="I21" s="181"/>
      <c r="J21" s="181"/>
      <c r="K21" s="203"/>
      <c r="L21" s="204"/>
      <c r="M21" s="203"/>
      <c r="N21" s="204"/>
      <c r="O21" s="209"/>
      <c r="P21" s="209"/>
      <c r="Q21" s="206" t="s">
        <v>628</v>
      </c>
      <c r="R21" s="206"/>
      <c r="S21" s="207"/>
      <c r="T21" s="207"/>
      <c r="U21" s="207"/>
      <c r="V21" s="207"/>
      <c r="W21" s="207"/>
      <c r="X21" s="208"/>
    </row>
    <row r="22" spans="1:24" ht="36.75" hidden="1" customHeight="1" x14ac:dyDescent="0.25">
      <c r="A22" s="4">
        <v>7</v>
      </c>
      <c r="B22" s="558" t="s">
        <v>629</v>
      </c>
      <c r="C22" s="559"/>
      <c r="D22" s="559"/>
      <c r="E22" s="560"/>
      <c r="F22" s="181"/>
      <c r="G22" s="181"/>
      <c r="H22" s="181"/>
      <c r="I22" s="181"/>
      <c r="J22" s="181"/>
      <c r="K22" s="203"/>
      <c r="L22" s="204"/>
      <c r="M22" s="203"/>
      <c r="N22" s="204"/>
      <c r="O22" s="209"/>
      <c r="P22" s="209"/>
      <c r="Q22" s="255">
        <v>2.5000000000000001E-2</v>
      </c>
      <c r="R22" s="206"/>
      <c r="S22" s="207"/>
      <c r="T22" s="207"/>
      <c r="U22" s="207"/>
      <c r="V22" s="207"/>
      <c r="W22" s="207"/>
      <c r="X22" s="208"/>
    </row>
    <row r="23" spans="1:24" ht="36.75" hidden="1" customHeight="1" x14ac:dyDescent="0.25">
      <c r="A23" s="4">
        <v>8</v>
      </c>
      <c r="B23" s="558" t="s">
        <v>630</v>
      </c>
      <c r="C23" s="559"/>
      <c r="D23" s="559"/>
      <c r="E23" s="560"/>
      <c r="F23" s="181"/>
      <c r="G23" s="181"/>
      <c r="H23" s="181"/>
      <c r="I23" s="181"/>
      <c r="J23" s="181"/>
      <c r="K23" s="203"/>
      <c r="L23" s="204"/>
      <c r="M23" s="203"/>
      <c r="N23" s="204"/>
      <c r="O23" s="209"/>
      <c r="P23" s="209"/>
      <c r="Q23" s="255">
        <v>3.5000000000000003E-2</v>
      </c>
      <c r="R23" s="206"/>
      <c r="S23" s="207"/>
      <c r="T23" s="207"/>
      <c r="U23" s="207"/>
      <c r="V23" s="207"/>
      <c r="W23" s="207"/>
      <c r="X23" s="208"/>
    </row>
    <row r="24" spans="1:24" ht="36.75" hidden="1" customHeight="1" x14ac:dyDescent="0.25">
      <c r="A24" s="4">
        <v>9</v>
      </c>
      <c r="B24" s="558" t="s">
        <v>631</v>
      </c>
      <c r="C24" s="559"/>
      <c r="D24" s="559"/>
      <c r="E24" s="560"/>
      <c r="F24" s="181"/>
      <c r="G24" s="181"/>
      <c r="H24" s="181"/>
      <c r="I24" s="181"/>
      <c r="J24" s="181"/>
      <c r="K24" s="203"/>
      <c r="L24" s="204"/>
      <c r="M24" s="203"/>
      <c r="N24" s="204"/>
      <c r="O24" s="209"/>
      <c r="P24" s="209"/>
      <c r="Q24" s="170">
        <v>0.05</v>
      </c>
      <c r="R24" s="206"/>
      <c r="S24" s="207"/>
      <c r="T24" s="207"/>
      <c r="U24" s="207"/>
      <c r="V24" s="207"/>
      <c r="W24" s="207"/>
      <c r="X24" s="208"/>
    </row>
    <row r="25" spans="1:24" ht="74.25" hidden="1" customHeight="1" x14ac:dyDescent="0.25">
      <c r="A25" s="4">
        <v>10</v>
      </c>
      <c r="B25" s="474" t="s">
        <v>632</v>
      </c>
      <c r="C25" s="474"/>
      <c r="D25" s="474"/>
      <c r="E25" s="474"/>
      <c r="F25" s="181"/>
      <c r="G25" s="181"/>
      <c r="H25" s="181"/>
      <c r="I25" s="181"/>
      <c r="J25" s="181"/>
      <c r="K25" s="526"/>
      <c r="L25" s="528"/>
      <c r="M25" s="526"/>
      <c r="N25" s="528"/>
      <c r="O25" s="110"/>
      <c r="P25" s="149"/>
      <c r="Q25" s="256">
        <v>0.02</v>
      </c>
      <c r="R25" s="554"/>
      <c r="S25" s="555"/>
      <c r="T25" s="555"/>
      <c r="U25" s="555"/>
      <c r="V25" s="555"/>
      <c r="W25" s="555"/>
      <c r="X25" s="556"/>
    </row>
    <row r="26" spans="1:24" ht="44.25" hidden="1" customHeight="1" x14ac:dyDescent="0.25">
      <c r="A26" s="4">
        <v>11</v>
      </c>
      <c r="B26" s="474" t="s">
        <v>633</v>
      </c>
      <c r="C26" s="474"/>
      <c r="D26" s="474"/>
      <c r="E26" s="474"/>
      <c r="F26" s="181"/>
      <c r="G26" s="181"/>
      <c r="H26" s="181"/>
      <c r="I26" s="181"/>
      <c r="J26" s="181"/>
      <c r="K26" s="526"/>
      <c r="L26" s="528"/>
      <c r="M26" s="526"/>
      <c r="N26" s="528"/>
      <c r="O26" s="110"/>
      <c r="P26" s="149"/>
      <c r="Q26" s="254">
        <v>0.02</v>
      </c>
      <c r="R26" s="554"/>
      <c r="S26" s="555"/>
      <c r="T26" s="555"/>
      <c r="U26" s="555"/>
      <c r="V26" s="555"/>
      <c r="W26" s="555"/>
      <c r="X26" s="556"/>
    </row>
    <row r="27" spans="1:24" ht="121.5" customHeight="1" x14ac:dyDescent="0.25">
      <c r="A27" s="4">
        <v>12</v>
      </c>
      <c r="B27" s="474" t="s">
        <v>634</v>
      </c>
      <c r="C27" s="474"/>
      <c r="D27" s="474"/>
      <c r="E27" s="474"/>
      <c r="F27" s="181"/>
      <c r="G27" s="181"/>
      <c r="H27" s="181"/>
      <c r="I27" s="181"/>
      <c r="J27" s="181"/>
      <c r="K27" s="526">
        <v>43737</v>
      </c>
      <c r="L27" s="528"/>
      <c r="M27" s="526">
        <v>43743</v>
      </c>
      <c r="N27" s="528"/>
      <c r="O27" s="110">
        <v>3</v>
      </c>
      <c r="P27" s="149"/>
      <c r="Q27" s="254">
        <v>0.02</v>
      </c>
      <c r="R27" s="554"/>
      <c r="S27" s="555"/>
      <c r="T27" s="555"/>
      <c r="U27" s="555"/>
      <c r="V27" s="555"/>
      <c r="W27" s="555"/>
      <c r="X27" s="556"/>
    </row>
    <row r="28" spans="1:24" ht="62.25" hidden="1" customHeight="1" x14ac:dyDescent="0.25">
      <c r="A28" s="4">
        <v>13</v>
      </c>
      <c r="B28" s="473" t="s">
        <v>636</v>
      </c>
      <c r="C28" s="473"/>
      <c r="D28" s="474"/>
      <c r="E28" s="474"/>
      <c r="F28" s="181"/>
      <c r="G28" s="181"/>
      <c r="H28" s="181"/>
      <c r="I28" s="181"/>
      <c r="J28" s="181"/>
      <c r="K28" s="526"/>
      <c r="L28" s="528"/>
      <c r="M28" s="526"/>
      <c r="N28" s="528"/>
      <c r="O28" s="110"/>
      <c r="P28" s="149"/>
      <c r="Q28" s="254">
        <v>0.02</v>
      </c>
      <c r="R28" s="554"/>
      <c r="S28" s="555"/>
      <c r="T28" s="555"/>
      <c r="U28" s="555"/>
      <c r="V28" s="555"/>
      <c r="W28" s="555"/>
      <c r="X28" s="556"/>
    </row>
    <row r="29" spans="1:24" ht="48.2" hidden="1" customHeight="1" x14ac:dyDescent="0.25">
      <c r="A29" s="4">
        <v>14</v>
      </c>
      <c r="B29" s="474" t="s">
        <v>637</v>
      </c>
      <c r="C29" s="474"/>
      <c r="D29" s="474"/>
      <c r="E29" s="474"/>
      <c r="F29" s="181"/>
      <c r="G29" s="181"/>
      <c r="H29" s="181"/>
      <c r="I29" s="181"/>
      <c r="J29" s="181"/>
      <c r="K29" s="526"/>
      <c r="L29" s="528"/>
      <c r="M29" s="526"/>
      <c r="N29" s="528"/>
      <c r="O29" s="110"/>
      <c r="P29" s="149"/>
      <c r="Q29" s="254">
        <v>0.02</v>
      </c>
      <c r="R29" s="554"/>
      <c r="S29" s="555"/>
      <c r="T29" s="555"/>
      <c r="U29" s="555"/>
      <c r="V29" s="555"/>
      <c r="W29" s="555"/>
      <c r="X29" s="556"/>
    </row>
    <row r="30" spans="1:24" ht="44.25" hidden="1" customHeight="1" x14ac:dyDescent="0.25">
      <c r="A30" s="4">
        <v>15</v>
      </c>
      <c r="B30" s="474" t="s">
        <v>639</v>
      </c>
      <c r="C30" s="474"/>
      <c r="D30" s="474"/>
      <c r="E30" s="474"/>
      <c r="F30" s="181"/>
      <c r="G30" s="181"/>
      <c r="H30" s="181"/>
      <c r="I30" s="181"/>
      <c r="J30" s="181"/>
      <c r="K30" s="526"/>
      <c r="L30" s="528"/>
      <c r="M30" s="526"/>
      <c r="N30" s="528"/>
      <c r="O30" s="110"/>
      <c r="P30" s="149"/>
      <c r="Q30" s="254">
        <v>0.02</v>
      </c>
      <c r="R30" s="554"/>
      <c r="S30" s="555"/>
      <c r="T30" s="555"/>
      <c r="U30" s="555"/>
      <c r="V30" s="555"/>
      <c r="W30" s="555"/>
      <c r="X30" s="556"/>
    </row>
    <row r="31" spans="1:24" ht="37.5" customHeight="1" x14ac:dyDescent="0.25">
      <c r="A31" s="4">
        <v>16</v>
      </c>
      <c r="B31" s="573" t="s">
        <v>821</v>
      </c>
      <c r="C31" s="573"/>
      <c r="D31" s="573"/>
      <c r="E31" s="573"/>
      <c r="F31" s="258"/>
      <c r="G31" s="258"/>
      <c r="H31" s="258"/>
      <c r="I31" s="258"/>
      <c r="J31" s="258"/>
      <c r="K31" s="526">
        <v>43804</v>
      </c>
      <c r="L31" s="528"/>
      <c r="M31" s="526">
        <v>43804</v>
      </c>
      <c r="N31" s="528"/>
      <c r="O31" s="110">
        <v>3</v>
      </c>
      <c r="P31" s="149"/>
      <c r="Q31" s="112">
        <v>0.02</v>
      </c>
      <c r="R31" s="693" t="s">
        <v>766</v>
      </c>
      <c r="S31" s="694"/>
      <c r="T31" s="694"/>
      <c r="U31" s="694"/>
      <c r="V31" s="694"/>
      <c r="W31" s="694"/>
      <c r="X31" s="695"/>
    </row>
    <row r="32" spans="1:24" ht="72.75" customHeight="1" x14ac:dyDescent="0.25">
      <c r="A32" s="4">
        <v>17</v>
      </c>
      <c r="B32" s="573" t="s">
        <v>822</v>
      </c>
      <c r="C32" s="573"/>
      <c r="D32" s="573"/>
      <c r="E32" s="573"/>
      <c r="F32" s="258"/>
      <c r="G32" s="258"/>
      <c r="H32" s="258"/>
      <c r="I32" s="258"/>
      <c r="J32" s="258"/>
      <c r="K32" s="526">
        <v>43777</v>
      </c>
      <c r="L32" s="528"/>
      <c r="M32" s="526">
        <v>43799</v>
      </c>
      <c r="N32" s="528"/>
      <c r="O32" s="110">
        <v>3</v>
      </c>
      <c r="P32" s="149"/>
      <c r="Q32" s="112">
        <v>0.02</v>
      </c>
      <c r="R32" s="206"/>
      <c r="S32" s="207"/>
      <c r="T32" s="207"/>
      <c r="U32" s="207"/>
      <c r="V32" s="207"/>
      <c r="W32" s="207"/>
      <c r="X32" s="208"/>
    </row>
    <row r="33" spans="1:24" ht="51" hidden="1" customHeight="1" x14ac:dyDescent="0.25">
      <c r="A33" s="4">
        <v>18</v>
      </c>
      <c r="B33" s="573" t="s">
        <v>812</v>
      </c>
      <c r="C33" s="573"/>
      <c r="D33" s="573"/>
      <c r="E33" s="573"/>
      <c r="F33" s="258"/>
      <c r="G33" s="258"/>
      <c r="H33" s="258"/>
      <c r="I33" s="258"/>
      <c r="J33" s="258"/>
      <c r="K33" s="203"/>
      <c r="L33" s="204"/>
      <c r="M33" s="203"/>
      <c r="N33" s="204"/>
      <c r="O33" s="110"/>
      <c r="P33" s="111"/>
      <c r="Q33" s="112"/>
      <c r="R33" s="206"/>
      <c r="S33" s="207"/>
      <c r="T33" s="207"/>
      <c r="U33" s="207"/>
      <c r="V33" s="207"/>
      <c r="W33" s="207"/>
      <c r="X33" s="208"/>
    </row>
    <row r="34" spans="1:24" ht="51" hidden="1" customHeight="1" x14ac:dyDescent="0.25">
      <c r="A34" s="4">
        <v>19</v>
      </c>
      <c r="B34" s="573" t="s">
        <v>813</v>
      </c>
      <c r="C34" s="573"/>
      <c r="D34" s="573"/>
      <c r="E34" s="573"/>
      <c r="F34" s="258"/>
      <c r="G34" s="258"/>
      <c r="H34" s="258"/>
      <c r="I34" s="258"/>
      <c r="J34" s="258"/>
      <c r="K34" s="203"/>
      <c r="L34" s="204"/>
      <c r="M34" s="203"/>
      <c r="N34" s="204"/>
      <c r="O34" s="110"/>
      <c r="P34" s="111"/>
      <c r="Q34" s="112"/>
      <c r="R34" s="206"/>
      <c r="S34" s="207"/>
      <c r="T34" s="207"/>
      <c r="U34" s="207"/>
      <c r="V34" s="207"/>
      <c r="W34" s="207"/>
      <c r="X34" s="208"/>
    </row>
    <row r="35" spans="1:24" ht="51" hidden="1" customHeight="1" x14ac:dyDescent="0.25">
      <c r="A35" s="4">
        <v>20</v>
      </c>
      <c r="B35" s="573" t="s">
        <v>814</v>
      </c>
      <c r="C35" s="573"/>
      <c r="D35" s="573"/>
      <c r="E35" s="573"/>
      <c r="F35" s="258"/>
      <c r="G35" s="258"/>
      <c r="H35" s="258"/>
      <c r="I35" s="258"/>
      <c r="J35" s="258"/>
      <c r="K35" s="203"/>
      <c r="L35" s="204"/>
      <c r="M35" s="203"/>
      <c r="N35" s="204"/>
      <c r="O35" s="110"/>
      <c r="P35" s="111"/>
      <c r="Q35" s="112"/>
      <c r="R35" s="206"/>
      <c r="S35" s="207"/>
      <c r="T35" s="207"/>
      <c r="U35" s="207"/>
      <c r="V35" s="207"/>
      <c r="W35" s="207"/>
      <c r="X35" s="208"/>
    </row>
    <row r="36" spans="1:24" ht="51" hidden="1" customHeight="1" x14ac:dyDescent="0.25">
      <c r="A36" s="4">
        <v>21</v>
      </c>
      <c r="B36" s="573" t="s">
        <v>815</v>
      </c>
      <c r="C36" s="573"/>
      <c r="D36" s="573"/>
      <c r="E36" s="573"/>
      <c r="F36" s="258"/>
      <c r="G36" s="258"/>
      <c r="H36" s="258"/>
      <c r="I36" s="258"/>
      <c r="J36" s="258"/>
      <c r="K36" s="203"/>
      <c r="L36" s="204"/>
      <c r="M36" s="203"/>
      <c r="N36" s="204"/>
      <c r="O36" s="110"/>
      <c r="P36" s="111"/>
      <c r="Q36" s="112"/>
      <c r="R36" s="206"/>
      <c r="S36" s="207"/>
      <c r="T36" s="207"/>
      <c r="U36" s="207"/>
      <c r="V36" s="207"/>
      <c r="W36" s="207"/>
      <c r="X36" s="208"/>
    </row>
    <row r="37" spans="1:24" ht="36" hidden="1" customHeight="1" x14ac:dyDescent="0.25">
      <c r="A37" s="4">
        <v>22</v>
      </c>
      <c r="B37" s="681" t="s">
        <v>816</v>
      </c>
      <c r="C37" s="681"/>
      <c r="D37" s="573"/>
      <c r="E37" s="573"/>
      <c r="F37" s="258"/>
      <c r="G37" s="258"/>
      <c r="H37" s="258"/>
      <c r="I37" s="258"/>
      <c r="J37" s="258"/>
      <c r="K37" s="526"/>
      <c r="L37" s="528"/>
      <c r="M37" s="526"/>
      <c r="N37" s="528"/>
      <c r="O37" s="110"/>
      <c r="P37" s="111"/>
      <c r="Q37" s="112"/>
      <c r="R37" s="554"/>
      <c r="S37" s="555"/>
      <c r="T37" s="555"/>
      <c r="U37" s="555"/>
      <c r="V37" s="555"/>
      <c r="W37" s="555"/>
      <c r="X37" s="556"/>
    </row>
    <row r="38" spans="1:24" ht="16.5" x14ac:dyDescent="0.25">
      <c r="A38" s="29"/>
      <c r="B38" s="30"/>
      <c r="C38" s="30"/>
      <c r="D38" s="30"/>
      <c r="E38" s="30"/>
      <c r="F38" s="30"/>
      <c r="G38" s="30"/>
      <c r="H38" s="30"/>
      <c r="I38" s="30"/>
      <c r="J38" s="30"/>
      <c r="K38" s="113"/>
      <c r="L38" s="114"/>
      <c r="M38" s="114"/>
      <c r="N38" s="114"/>
      <c r="O38" s="114"/>
      <c r="P38" s="114"/>
      <c r="Q38" s="114"/>
      <c r="R38" s="114"/>
      <c r="S38" s="114"/>
      <c r="T38" s="114"/>
      <c r="U38" s="114"/>
      <c r="V38" s="115"/>
      <c r="W38" s="115"/>
      <c r="X38" s="115"/>
    </row>
    <row r="39" spans="1:24" ht="15.75" x14ac:dyDescent="0.25">
      <c r="L39" s="532" t="s">
        <v>823</v>
      </c>
      <c r="M39" s="532"/>
      <c r="N39" s="532"/>
      <c r="O39" s="532"/>
      <c r="P39" s="532"/>
      <c r="Q39" s="532"/>
      <c r="R39" s="532"/>
      <c r="S39" s="532"/>
      <c r="T39" s="532"/>
      <c r="U39" s="532"/>
      <c r="V39" s="532"/>
      <c r="W39" s="532"/>
      <c r="X39" s="532"/>
    </row>
    <row r="40" spans="1:24" ht="15.75" x14ac:dyDescent="0.25">
      <c r="L40" s="523" t="s">
        <v>14</v>
      </c>
      <c r="M40" s="523"/>
      <c r="N40" s="523"/>
      <c r="O40" s="523"/>
      <c r="P40" s="523"/>
      <c r="Q40" s="523"/>
      <c r="R40" s="523"/>
      <c r="S40" s="523"/>
      <c r="T40" s="523"/>
      <c r="U40" s="523"/>
      <c r="V40" s="523"/>
      <c r="W40" s="523"/>
      <c r="X40" s="523"/>
    </row>
    <row r="45" spans="1:24" ht="16.5" x14ac:dyDescent="0.25">
      <c r="L45" s="626" t="s">
        <v>100</v>
      </c>
      <c r="M45" s="626"/>
      <c r="N45" s="626"/>
      <c r="O45" s="626"/>
      <c r="P45" s="626"/>
      <c r="Q45" s="626"/>
      <c r="R45" s="626"/>
      <c r="S45" s="626"/>
      <c r="T45" s="626"/>
      <c r="U45" s="626"/>
      <c r="V45" s="626"/>
      <c r="W45" s="626"/>
      <c r="X45" s="626"/>
    </row>
  </sheetData>
  <mergeCells count="78">
    <mergeCell ref="A1:E1"/>
    <mergeCell ref="A5:A7"/>
    <mergeCell ref="B5:B7"/>
    <mergeCell ref="C5:C7"/>
    <mergeCell ref="A3:X3"/>
    <mergeCell ref="A4:X4"/>
    <mergeCell ref="D5:D7"/>
    <mergeCell ref="E5:V5"/>
    <mergeCell ref="X5:X7"/>
    <mergeCell ref="E6:N6"/>
    <mergeCell ref="O6:U6"/>
    <mergeCell ref="W5:W7"/>
    <mergeCell ref="V6:V7"/>
    <mergeCell ref="A11:X11"/>
    <mergeCell ref="A13:X13"/>
    <mergeCell ref="B15:E15"/>
    <mergeCell ref="K15:L15"/>
    <mergeCell ref="M15:N15"/>
    <mergeCell ref="R15:X15"/>
    <mergeCell ref="B16:E16"/>
    <mergeCell ref="K16:L16"/>
    <mergeCell ref="M16:N16"/>
    <mergeCell ref="B17:E17"/>
    <mergeCell ref="K17:L17"/>
    <mergeCell ref="M17:N17"/>
    <mergeCell ref="B18:E18"/>
    <mergeCell ref="K18:L18"/>
    <mergeCell ref="M18:N18"/>
    <mergeCell ref="B19:E19"/>
    <mergeCell ref="K19:L19"/>
    <mergeCell ref="M19:N19"/>
    <mergeCell ref="B20:E20"/>
    <mergeCell ref="B21:E21"/>
    <mergeCell ref="B22:E22"/>
    <mergeCell ref="B23:E23"/>
    <mergeCell ref="B24:E24"/>
    <mergeCell ref="B25:E25"/>
    <mergeCell ref="K25:L25"/>
    <mergeCell ref="M25:N25"/>
    <mergeCell ref="R25:X25"/>
    <mergeCell ref="B26:E26"/>
    <mergeCell ref="K26:L26"/>
    <mergeCell ref="M26:N26"/>
    <mergeCell ref="R26:X26"/>
    <mergeCell ref="B27:E27"/>
    <mergeCell ref="K27:L27"/>
    <mergeCell ref="M27:N27"/>
    <mergeCell ref="R27:X27"/>
    <mergeCell ref="B28:E28"/>
    <mergeCell ref="K28:L28"/>
    <mergeCell ref="M28:N28"/>
    <mergeCell ref="R28:X28"/>
    <mergeCell ref="B29:E29"/>
    <mergeCell ref="K29:L29"/>
    <mergeCell ref="M29:N29"/>
    <mergeCell ref="R29:X29"/>
    <mergeCell ref="B30:E30"/>
    <mergeCell ref="K30:L30"/>
    <mergeCell ref="M30:N30"/>
    <mergeCell ref="R30:X30"/>
    <mergeCell ref="B31:E31"/>
    <mergeCell ref="K31:L31"/>
    <mergeCell ref="M31:N31"/>
    <mergeCell ref="R31:X31"/>
    <mergeCell ref="B32:E32"/>
    <mergeCell ref="K32:L32"/>
    <mergeCell ref="M32:N32"/>
    <mergeCell ref="B33:E33"/>
    <mergeCell ref="B34:E34"/>
    <mergeCell ref="B35:E35"/>
    <mergeCell ref="B36:E36"/>
    <mergeCell ref="B37:E37"/>
    <mergeCell ref="L45:X45"/>
    <mergeCell ref="K37:L37"/>
    <mergeCell ref="M37:N37"/>
    <mergeCell ref="R37:X37"/>
    <mergeCell ref="L39:X39"/>
    <mergeCell ref="L40:X40"/>
  </mergeCells>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0"/>
  <sheetViews>
    <sheetView topLeftCell="A30" zoomScale="70" zoomScaleNormal="70" workbookViewId="0">
      <selection activeCell="V8" sqref="V8"/>
    </sheetView>
  </sheetViews>
  <sheetFormatPr defaultRowHeight="15" x14ac:dyDescent="0.25"/>
  <cols>
    <col min="1" max="1" width="5.28515625" style="95" customWidth="1"/>
    <col min="2" max="2" width="22.85546875" style="95" customWidth="1"/>
    <col min="3" max="3" width="19.28515625" style="95" customWidth="1"/>
    <col min="4" max="4" width="13.28515625" style="97" customWidth="1"/>
    <col min="5" max="10" width="7.42578125" style="95" customWidth="1"/>
    <col min="11" max="14" width="7.42578125" style="107" customWidth="1"/>
    <col min="15" max="17" width="6.85546875" style="107" customWidth="1"/>
    <col min="18" max="21" width="6.85546875" style="107" hidden="1" customWidth="1"/>
    <col min="22" max="22" width="8" style="95" customWidth="1"/>
    <col min="23" max="23" width="9.140625" style="95" customWidth="1"/>
    <col min="24" max="24" width="7.5703125" style="95" customWidth="1"/>
    <col min="25" max="256" width="9.140625" style="95"/>
    <col min="257" max="257" width="5.28515625" style="95" customWidth="1"/>
    <col min="258" max="258" width="22.85546875" style="95" customWidth="1"/>
    <col min="259" max="259" width="19.28515625" style="95" customWidth="1"/>
    <col min="260" max="260" width="13.28515625" style="95" customWidth="1"/>
    <col min="261" max="270" width="7.42578125" style="95" customWidth="1"/>
    <col min="271" max="273" width="6.85546875" style="95" customWidth="1"/>
    <col min="274" max="277" width="0" style="95" hidden="1"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22.85546875" style="95" customWidth="1"/>
    <col min="515" max="515" width="19.28515625" style="95" customWidth="1"/>
    <col min="516" max="516" width="13.28515625" style="95" customWidth="1"/>
    <col min="517" max="526" width="7.42578125" style="95" customWidth="1"/>
    <col min="527" max="529" width="6.85546875" style="95" customWidth="1"/>
    <col min="530" max="533" width="0" style="95" hidden="1"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22.85546875" style="95" customWidth="1"/>
    <col min="771" max="771" width="19.28515625" style="95" customWidth="1"/>
    <col min="772" max="772" width="13.28515625" style="95" customWidth="1"/>
    <col min="773" max="782" width="7.42578125" style="95" customWidth="1"/>
    <col min="783" max="785" width="6.85546875" style="95" customWidth="1"/>
    <col min="786" max="789" width="0" style="95" hidden="1"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22.85546875" style="95" customWidth="1"/>
    <col min="1027" max="1027" width="19.28515625" style="95" customWidth="1"/>
    <col min="1028" max="1028" width="13.28515625" style="95" customWidth="1"/>
    <col min="1029" max="1038" width="7.42578125" style="95" customWidth="1"/>
    <col min="1039" max="1041" width="6.85546875" style="95" customWidth="1"/>
    <col min="1042" max="1045" width="0" style="95" hidden="1"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22.85546875" style="95" customWidth="1"/>
    <col min="1283" max="1283" width="19.28515625" style="95" customWidth="1"/>
    <col min="1284" max="1284" width="13.28515625" style="95" customWidth="1"/>
    <col min="1285" max="1294" width="7.42578125" style="95" customWidth="1"/>
    <col min="1295" max="1297" width="6.85546875" style="95" customWidth="1"/>
    <col min="1298" max="1301" width="0" style="95" hidden="1"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22.85546875" style="95" customWidth="1"/>
    <col min="1539" max="1539" width="19.28515625" style="95" customWidth="1"/>
    <col min="1540" max="1540" width="13.28515625" style="95" customWidth="1"/>
    <col min="1541" max="1550" width="7.42578125" style="95" customWidth="1"/>
    <col min="1551" max="1553" width="6.85546875" style="95" customWidth="1"/>
    <col min="1554" max="1557" width="0" style="95" hidden="1"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22.85546875" style="95" customWidth="1"/>
    <col min="1795" max="1795" width="19.28515625" style="95" customWidth="1"/>
    <col min="1796" max="1796" width="13.28515625" style="95" customWidth="1"/>
    <col min="1797" max="1806" width="7.42578125" style="95" customWidth="1"/>
    <col min="1807" max="1809" width="6.85546875" style="95" customWidth="1"/>
    <col min="1810" max="1813" width="0" style="95" hidden="1"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22.85546875" style="95" customWidth="1"/>
    <col min="2051" max="2051" width="19.28515625" style="95" customWidth="1"/>
    <col min="2052" max="2052" width="13.28515625" style="95" customWidth="1"/>
    <col min="2053" max="2062" width="7.42578125" style="95" customWidth="1"/>
    <col min="2063" max="2065" width="6.85546875" style="95" customWidth="1"/>
    <col min="2066" max="2069" width="0" style="95" hidden="1"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22.85546875" style="95" customWidth="1"/>
    <col min="2307" max="2307" width="19.28515625" style="95" customWidth="1"/>
    <col min="2308" max="2308" width="13.28515625" style="95" customWidth="1"/>
    <col min="2309" max="2318" width="7.42578125" style="95" customWidth="1"/>
    <col min="2319" max="2321" width="6.85546875" style="95" customWidth="1"/>
    <col min="2322" max="2325" width="0" style="95" hidden="1"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22.85546875" style="95" customWidth="1"/>
    <col min="2563" max="2563" width="19.28515625" style="95" customWidth="1"/>
    <col min="2564" max="2564" width="13.28515625" style="95" customWidth="1"/>
    <col min="2565" max="2574" width="7.42578125" style="95" customWidth="1"/>
    <col min="2575" max="2577" width="6.85546875" style="95" customWidth="1"/>
    <col min="2578" max="2581" width="0" style="95" hidden="1"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22.85546875" style="95" customWidth="1"/>
    <col min="2819" max="2819" width="19.28515625" style="95" customWidth="1"/>
    <col min="2820" max="2820" width="13.28515625" style="95" customWidth="1"/>
    <col min="2821" max="2830" width="7.42578125" style="95" customWidth="1"/>
    <col min="2831" max="2833" width="6.85546875" style="95" customWidth="1"/>
    <col min="2834" max="2837" width="0" style="95" hidden="1"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22.85546875" style="95" customWidth="1"/>
    <col min="3075" max="3075" width="19.28515625" style="95" customWidth="1"/>
    <col min="3076" max="3076" width="13.28515625" style="95" customWidth="1"/>
    <col min="3077" max="3086" width="7.42578125" style="95" customWidth="1"/>
    <col min="3087" max="3089" width="6.85546875" style="95" customWidth="1"/>
    <col min="3090" max="3093" width="0" style="95" hidden="1"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22.85546875" style="95" customWidth="1"/>
    <col min="3331" max="3331" width="19.28515625" style="95" customWidth="1"/>
    <col min="3332" max="3332" width="13.28515625" style="95" customWidth="1"/>
    <col min="3333" max="3342" width="7.42578125" style="95" customWidth="1"/>
    <col min="3343" max="3345" width="6.85546875" style="95" customWidth="1"/>
    <col min="3346" max="3349" width="0" style="95" hidden="1"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22.85546875" style="95" customWidth="1"/>
    <col min="3587" max="3587" width="19.28515625" style="95" customWidth="1"/>
    <col min="3588" max="3588" width="13.28515625" style="95" customWidth="1"/>
    <col min="3589" max="3598" width="7.42578125" style="95" customWidth="1"/>
    <col min="3599" max="3601" width="6.85546875" style="95" customWidth="1"/>
    <col min="3602" max="3605" width="0" style="95" hidden="1"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22.85546875" style="95" customWidth="1"/>
    <col min="3843" max="3843" width="19.28515625" style="95" customWidth="1"/>
    <col min="3844" max="3844" width="13.28515625" style="95" customWidth="1"/>
    <col min="3845" max="3854" width="7.42578125" style="95" customWidth="1"/>
    <col min="3855" max="3857" width="6.85546875" style="95" customWidth="1"/>
    <col min="3858" max="3861" width="0" style="95" hidden="1"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22.85546875" style="95" customWidth="1"/>
    <col min="4099" max="4099" width="19.28515625" style="95" customWidth="1"/>
    <col min="4100" max="4100" width="13.28515625" style="95" customWidth="1"/>
    <col min="4101" max="4110" width="7.42578125" style="95" customWidth="1"/>
    <col min="4111" max="4113" width="6.85546875" style="95" customWidth="1"/>
    <col min="4114" max="4117" width="0" style="95" hidden="1"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22.85546875" style="95" customWidth="1"/>
    <col min="4355" max="4355" width="19.28515625" style="95" customWidth="1"/>
    <col min="4356" max="4356" width="13.28515625" style="95" customWidth="1"/>
    <col min="4357" max="4366" width="7.42578125" style="95" customWidth="1"/>
    <col min="4367" max="4369" width="6.85546875" style="95" customWidth="1"/>
    <col min="4370" max="4373" width="0" style="95" hidden="1"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22.85546875" style="95" customWidth="1"/>
    <col min="4611" max="4611" width="19.28515625" style="95" customWidth="1"/>
    <col min="4612" max="4612" width="13.28515625" style="95" customWidth="1"/>
    <col min="4613" max="4622" width="7.42578125" style="95" customWidth="1"/>
    <col min="4623" max="4625" width="6.85546875" style="95" customWidth="1"/>
    <col min="4626" max="4629" width="0" style="95" hidden="1"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22.85546875" style="95" customWidth="1"/>
    <col min="4867" max="4867" width="19.28515625" style="95" customWidth="1"/>
    <col min="4868" max="4868" width="13.28515625" style="95" customWidth="1"/>
    <col min="4869" max="4878" width="7.42578125" style="95" customWidth="1"/>
    <col min="4879" max="4881" width="6.85546875" style="95" customWidth="1"/>
    <col min="4882" max="4885" width="0" style="95" hidden="1"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22.85546875" style="95" customWidth="1"/>
    <col min="5123" max="5123" width="19.28515625" style="95" customWidth="1"/>
    <col min="5124" max="5124" width="13.28515625" style="95" customWidth="1"/>
    <col min="5125" max="5134" width="7.42578125" style="95" customWidth="1"/>
    <col min="5135" max="5137" width="6.85546875" style="95" customWidth="1"/>
    <col min="5138" max="5141" width="0" style="95" hidden="1"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22.85546875" style="95" customWidth="1"/>
    <col min="5379" max="5379" width="19.28515625" style="95" customWidth="1"/>
    <col min="5380" max="5380" width="13.28515625" style="95" customWidth="1"/>
    <col min="5381" max="5390" width="7.42578125" style="95" customWidth="1"/>
    <col min="5391" max="5393" width="6.85546875" style="95" customWidth="1"/>
    <col min="5394" max="5397" width="0" style="95" hidden="1"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22.85546875" style="95" customWidth="1"/>
    <col min="5635" max="5635" width="19.28515625" style="95" customWidth="1"/>
    <col min="5636" max="5636" width="13.28515625" style="95" customWidth="1"/>
    <col min="5637" max="5646" width="7.42578125" style="95" customWidth="1"/>
    <col min="5647" max="5649" width="6.85546875" style="95" customWidth="1"/>
    <col min="5650" max="5653" width="0" style="95" hidden="1"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22.85546875" style="95" customWidth="1"/>
    <col min="5891" max="5891" width="19.28515625" style="95" customWidth="1"/>
    <col min="5892" max="5892" width="13.28515625" style="95" customWidth="1"/>
    <col min="5893" max="5902" width="7.42578125" style="95" customWidth="1"/>
    <col min="5903" max="5905" width="6.85546875" style="95" customWidth="1"/>
    <col min="5906" max="5909" width="0" style="95" hidden="1"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22.85546875" style="95" customWidth="1"/>
    <col min="6147" max="6147" width="19.28515625" style="95" customWidth="1"/>
    <col min="6148" max="6148" width="13.28515625" style="95" customWidth="1"/>
    <col min="6149" max="6158" width="7.42578125" style="95" customWidth="1"/>
    <col min="6159" max="6161" width="6.85546875" style="95" customWidth="1"/>
    <col min="6162" max="6165" width="0" style="95" hidden="1"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22.85546875" style="95" customWidth="1"/>
    <col min="6403" max="6403" width="19.28515625" style="95" customWidth="1"/>
    <col min="6404" max="6404" width="13.28515625" style="95" customWidth="1"/>
    <col min="6405" max="6414" width="7.42578125" style="95" customWidth="1"/>
    <col min="6415" max="6417" width="6.85546875" style="95" customWidth="1"/>
    <col min="6418" max="6421" width="0" style="95" hidden="1"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22.85546875" style="95" customWidth="1"/>
    <col min="6659" max="6659" width="19.28515625" style="95" customWidth="1"/>
    <col min="6660" max="6660" width="13.28515625" style="95" customWidth="1"/>
    <col min="6661" max="6670" width="7.42578125" style="95" customWidth="1"/>
    <col min="6671" max="6673" width="6.85546875" style="95" customWidth="1"/>
    <col min="6674" max="6677" width="0" style="95" hidden="1"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22.85546875" style="95" customWidth="1"/>
    <col min="6915" max="6915" width="19.28515625" style="95" customWidth="1"/>
    <col min="6916" max="6916" width="13.28515625" style="95" customWidth="1"/>
    <col min="6917" max="6926" width="7.42578125" style="95" customWidth="1"/>
    <col min="6927" max="6929" width="6.85546875" style="95" customWidth="1"/>
    <col min="6930" max="6933" width="0" style="95" hidden="1"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22.85546875" style="95" customWidth="1"/>
    <col min="7171" max="7171" width="19.28515625" style="95" customWidth="1"/>
    <col min="7172" max="7172" width="13.28515625" style="95" customWidth="1"/>
    <col min="7173" max="7182" width="7.42578125" style="95" customWidth="1"/>
    <col min="7183" max="7185" width="6.85546875" style="95" customWidth="1"/>
    <col min="7186" max="7189" width="0" style="95" hidden="1"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22.85546875" style="95" customWidth="1"/>
    <col min="7427" max="7427" width="19.28515625" style="95" customWidth="1"/>
    <col min="7428" max="7428" width="13.28515625" style="95" customWidth="1"/>
    <col min="7429" max="7438" width="7.42578125" style="95" customWidth="1"/>
    <col min="7439" max="7441" width="6.85546875" style="95" customWidth="1"/>
    <col min="7442" max="7445" width="0" style="95" hidden="1"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22.85546875" style="95" customWidth="1"/>
    <col min="7683" max="7683" width="19.28515625" style="95" customWidth="1"/>
    <col min="7684" max="7684" width="13.28515625" style="95" customWidth="1"/>
    <col min="7685" max="7694" width="7.42578125" style="95" customWidth="1"/>
    <col min="7695" max="7697" width="6.85546875" style="95" customWidth="1"/>
    <col min="7698" max="7701" width="0" style="95" hidden="1"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22.85546875" style="95" customWidth="1"/>
    <col min="7939" max="7939" width="19.28515625" style="95" customWidth="1"/>
    <col min="7940" max="7940" width="13.28515625" style="95" customWidth="1"/>
    <col min="7941" max="7950" width="7.42578125" style="95" customWidth="1"/>
    <col min="7951" max="7953" width="6.85546875" style="95" customWidth="1"/>
    <col min="7954" max="7957" width="0" style="95" hidden="1"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22.85546875" style="95" customWidth="1"/>
    <col min="8195" max="8195" width="19.28515625" style="95" customWidth="1"/>
    <col min="8196" max="8196" width="13.28515625" style="95" customWidth="1"/>
    <col min="8197" max="8206" width="7.42578125" style="95" customWidth="1"/>
    <col min="8207" max="8209" width="6.85546875" style="95" customWidth="1"/>
    <col min="8210" max="8213" width="0" style="95" hidden="1"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22.85546875" style="95" customWidth="1"/>
    <col min="8451" max="8451" width="19.28515625" style="95" customWidth="1"/>
    <col min="8452" max="8452" width="13.28515625" style="95" customWidth="1"/>
    <col min="8453" max="8462" width="7.42578125" style="95" customWidth="1"/>
    <col min="8463" max="8465" width="6.85546875" style="95" customWidth="1"/>
    <col min="8466" max="8469" width="0" style="95" hidden="1"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22.85546875" style="95" customWidth="1"/>
    <col min="8707" max="8707" width="19.28515625" style="95" customWidth="1"/>
    <col min="8708" max="8708" width="13.28515625" style="95" customWidth="1"/>
    <col min="8709" max="8718" width="7.42578125" style="95" customWidth="1"/>
    <col min="8719" max="8721" width="6.85546875" style="95" customWidth="1"/>
    <col min="8722" max="8725" width="0" style="95" hidden="1"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22.85546875" style="95" customWidth="1"/>
    <col min="8963" max="8963" width="19.28515625" style="95" customWidth="1"/>
    <col min="8964" max="8964" width="13.28515625" style="95" customWidth="1"/>
    <col min="8965" max="8974" width="7.42578125" style="95" customWidth="1"/>
    <col min="8975" max="8977" width="6.85546875" style="95" customWidth="1"/>
    <col min="8978" max="8981" width="0" style="95" hidden="1"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22.85546875" style="95" customWidth="1"/>
    <col min="9219" max="9219" width="19.28515625" style="95" customWidth="1"/>
    <col min="9220" max="9220" width="13.28515625" style="95" customWidth="1"/>
    <col min="9221" max="9230" width="7.42578125" style="95" customWidth="1"/>
    <col min="9231" max="9233" width="6.85546875" style="95" customWidth="1"/>
    <col min="9234" max="9237" width="0" style="95" hidden="1"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22.85546875" style="95" customWidth="1"/>
    <col min="9475" max="9475" width="19.28515625" style="95" customWidth="1"/>
    <col min="9476" max="9476" width="13.28515625" style="95" customWidth="1"/>
    <col min="9477" max="9486" width="7.42578125" style="95" customWidth="1"/>
    <col min="9487" max="9489" width="6.85546875" style="95" customWidth="1"/>
    <col min="9490" max="9493" width="0" style="95" hidden="1"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22.85546875" style="95" customWidth="1"/>
    <col min="9731" max="9731" width="19.28515625" style="95" customWidth="1"/>
    <col min="9732" max="9732" width="13.28515625" style="95" customWidth="1"/>
    <col min="9733" max="9742" width="7.42578125" style="95" customWidth="1"/>
    <col min="9743" max="9745" width="6.85546875" style="95" customWidth="1"/>
    <col min="9746" max="9749" width="0" style="95" hidden="1"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22.85546875" style="95" customWidth="1"/>
    <col min="9987" max="9987" width="19.28515625" style="95" customWidth="1"/>
    <col min="9988" max="9988" width="13.28515625" style="95" customWidth="1"/>
    <col min="9989" max="9998" width="7.42578125" style="95" customWidth="1"/>
    <col min="9999" max="10001" width="6.85546875" style="95" customWidth="1"/>
    <col min="10002" max="10005" width="0" style="95" hidden="1"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22.85546875" style="95" customWidth="1"/>
    <col min="10243" max="10243" width="19.28515625" style="95" customWidth="1"/>
    <col min="10244" max="10244" width="13.28515625" style="95" customWidth="1"/>
    <col min="10245" max="10254" width="7.42578125" style="95" customWidth="1"/>
    <col min="10255" max="10257" width="6.85546875" style="95" customWidth="1"/>
    <col min="10258" max="10261" width="0" style="95" hidden="1"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22.85546875" style="95" customWidth="1"/>
    <col min="10499" max="10499" width="19.28515625" style="95" customWidth="1"/>
    <col min="10500" max="10500" width="13.28515625" style="95" customWidth="1"/>
    <col min="10501" max="10510" width="7.42578125" style="95" customWidth="1"/>
    <col min="10511" max="10513" width="6.85546875" style="95" customWidth="1"/>
    <col min="10514" max="10517" width="0" style="95" hidden="1"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22.85546875" style="95" customWidth="1"/>
    <col min="10755" max="10755" width="19.28515625" style="95" customWidth="1"/>
    <col min="10756" max="10756" width="13.28515625" style="95" customWidth="1"/>
    <col min="10757" max="10766" width="7.42578125" style="95" customWidth="1"/>
    <col min="10767" max="10769" width="6.85546875" style="95" customWidth="1"/>
    <col min="10770" max="10773" width="0" style="95" hidden="1"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22.85546875" style="95" customWidth="1"/>
    <col min="11011" max="11011" width="19.28515625" style="95" customWidth="1"/>
    <col min="11012" max="11012" width="13.28515625" style="95" customWidth="1"/>
    <col min="11013" max="11022" width="7.42578125" style="95" customWidth="1"/>
    <col min="11023" max="11025" width="6.85546875" style="95" customWidth="1"/>
    <col min="11026" max="11029" width="0" style="95" hidden="1"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22.85546875" style="95" customWidth="1"/>
    <col min="11267" max="11267" width="19.28515625" style="95" customWidth="1"/>
    <col min="11268" max="11268" width="13.28515625" style="95" customWidth="1"/>
    <col min="11269" max="11278" width="7.42578125" style="95" customWidth="1"/>
    <col min="11279" max="11281" width="6.85546875" style="95" customWidth="1"/>
    <col min="11282" max="11285" width="0" style="95" hidden="1"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22.85546875" style="95" customWidth="1"/>
    <col min="11523" max="11523" width="19.28515625" style="95" customWidth="1"/>
    <col min="11524" max="11524" width="13.28515625" style="95" customWidth="1"/>
    <col min="11525" max="11534" width="7.42578125" style="95" customWidth="1"/>
    <col min="11535" max="11537" width="6.85546875" style="95" customWidth="1"/>
    <col min="11538" max="11541" width="0" style="95" hidden="1"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22.85546875" style="95" customWidth="1"/>
    <col min="11779" max="11779" width="19.28515625" style="95" customWidth="1"/>
    <col min="11780" max="11780" width="13.28515625" style="95" customWidth="1"/>
    <col min="11781" max="11790" width="7.42578125" style="95" customWidth="1"/>
    <col min="11791" max="11793" width="6.85546875" style="95" customWidth="1"/>
    <col min="11794" max="11797" width="0" style="95" hidden="1"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22.85546875" style="95" customWidth="1"/>
    <col min="12035" max="12035" width="19.28515625" style="95" customWidth="1"/>
    <col min="12036" max="12036" width="13.28515625" style="95" customWidth="1"/>
    <col min="12037" max="12046" width="7.42578125" style="95" customWidth="1"/>
    <col min="12047" max="12049" width="6.85546875" style="95" customWidth="1"/>
    <col min="12050" max="12053" width="0" style="95" hidden="1"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22.85546875" style="95" customWidth="1"/>
    <col min="12291" max="12291" width="19.28515625" style="95" customWidth="1"/>
    <col min="12292" max="12292" width="13.28515625" style="95" customWidth="1"/>
    <col min="12293" max="12302" width="7.42578125" style="95" customWidth="1"/>
    <col min="12303" max="12305" width="6.85546875" style="95" customWidth="1"/>
    <col min="12306" max="12309" width="0" style="95" hidden="1"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22.85546875" style="95" customWidth="1"/>
    <col min="12547" max="12547" width="19.28515625" style="95" customWidth="1"/>
    <col min="12548" max="12548" width="13.28515625" style="95" customWidth="1"/>
    <col min="12549" max="12558" width="7.42578125" style="95" customWidth="1"/>
    <col min="12559" max="12561" width="6.85546875" style="95" customWidth="1"/>
    <col min="12562" max="12565" width="0" style="95" hidden="1"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22.85546875" style="95" customWidth="1"/>
    <col min="12803" max="12803" width="19.28515625" style="95" customWidth="1"/>
    <col min="12804" max="12804" width="13.28515625" style="95" customWidth="1"/>
    <col min="12805" max="12814" width="7.42578125" style="95" customWidth="1"/>
    <col min="12815" max="12817" width="6.85546875" style="95" customWidth="1"/>
    <col min="12818" max="12821" width="0" style="95" hidden="1"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22.85546875" style="95" customWidth="1"/>
    <col min="13059" max="13059" width="19.28515625" style="95" customWidth="1"/>
    <col min="13060" max="13060" width="13.28515625" style="95" customWidth="1"/>
    <col min="13061" max="13070" width="7.42578125" style="95" customWidth="1"/>
    <col min="13071" max="13073" width="6.85546875" style="95" customWidth="1"/>
    <col min="13074" max="13077" width="0" style="95" hidden="1"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22.85546875" style="95" customWidth="1"/>
    <col min="13315" max="13315" width="19.28515625" style="95" customWidth="1"/>
    <col min="13316" max="13316" width="13.28515625" style="95" customWidth="1"/>
    <col min="13317" max="13326" width="7.42578125" style="95" customWidth="1"/>
    <col min="13327" max="13329" width="6.85546875" style="95" customWidth="1"/>
    <col min="13330" max="13333" width="0" style="95" hidden="1"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22.85546875" style="95" customWidth="1"/>
    <col min="13571" max="13571" width="19.28515625" style="95" customWidth="1"/>
    <col min="13572" max="13572" width="13.28515625" style="95" customWidth="1"/>
    <col min="13573" max="13582" width="7.42578125" style="95" customWidth="1"/>
    <col min="13583" max="13585" width="6.85546875" style="95" customWidth="1"/>
    <col min="13586" max="13589" width="0" style="95" hidden="1"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22.85546875" style="95" customWidth="1"/>
    <col min="13827" max="13827" width="19.28515625" style="95" customWidth="1"/>
    <col min="13828" max="13828" width="13.28515625" style="95" customWidth="1"/>
    <col min="13829" max="13838" width="7.42578125" style="95" customWidth="1"/>
    <col min="13839" max="13841" width="6.85546875" style="95" customWidth="1"/>
    <col min="13842" max="13845" width="0" style="95" hidden="1"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22.85546875" style="95" customWidth="1"/>
    <col min="14083" max="14083" width="19.28515625" style="95" customWidth="1"/>
    <col min="14084" max="14084" width="13.28515625" style="95" customWidth="1"/>
    <col min="14085" max="14094" width="7.42578125" style="95" customWidth="1"/>
    <col min="14095" max="14097" width="6.85546875" style="95" customWidth="1"/>
    <col min="14098" max="14101" width="0" style="95" hidden="1"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22.85546875" style="95" customWidth="1"/>
    <col min="14339" max="14339" width="19.28515625" style="95" customWidth="1"/>
    <col min="14340" max="14340" width="13.28515625" style="95" customWidth="1"/>
    <col min="14341" max="14350" width="7.42578125" style="95" customWidth="1"/>
    <col min="14351" max="14353" width="6.85546875" style="95" customWidth="1"/>
    <col min="14354" max="14357" width="0" style="95" hidden="1"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22.85546875" style="95" customWidth="1"/>
    <col min="14595" max="14595" width="19.28515625" style="95" customWidth="1"/>
    <col min="14596" max="14596" width="13.28515625" style="95" customWidth="1"/>
    <col min="14597" max="14606" width="7.42578125" style="95" customWidth="1"/>
    <col min="14607" max="14609" width="6.85546875" style="95" customWidth="1"/>
    <col min="14610" max="14613" width="0" style="95" hidden="1"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22.85546875" style="95" customWidth="1"/>
    <col min="14851" max="14851" width="19.28515625" style="95" customWidth="1"/>
    <col min="14852" max="14852" width="13.28515625" style="95" customWidth="1"/>
    <col min="14853" max="14862" width="7.42578125" style="95" customWidth="1"/>
    <col min="14863" max="14865" width="6.85546875" style="95" customWidth="1"/>
    <col min="14866" max="14869" width="0" style="95" hidden="1"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22.85546875" style="95" customWidth="1"/>
    <col min="15107" max="15107" width="19.28515625" style="95" customWidth="1"/>
    <col min="15108" max="15108" width="13.28515625" style="95" customWidth="1"/>
    <col min="15109" max="15118" width="7.42578125" style="95" customWidth="1"/>
    <col min="15119" max="15121" width="6.85546875" style="95" customWidth="1"/>
    <col min="15122" max="15125" width="0" style="95" hidden="1"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22.85546875" style="95" customWidth="1"/>
    <col min="15363" max="15363" width="19.28515625" style="95" customWidth="1"/>
    <col min="15364" max="15364" width="13.28515625" style="95" customWidth="1"/>
    <col min="15365" max="15374" width="7.42578125" style="95" customWidth="1"/>
    <col min="15375" max="15377" width="6.85546875" style="95" customWidth="1"/>
    <col min="15378" max="15381" width="0" style="95" hidden="1"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22.85546875" style="95" customWidth="1"/>
    <col min="15619" max="15619" width="19.28515625" style="95" customWidth="1"/>
    <col min="15620" max="15620" width="13.28515625" style="95" customWidth="1"/>
    <col min="15621" max="15630" width="7.42578125" style="95" customWidth="1"/>
    <col min="15631" max="15633" width="6.85546875" style="95" customWidth="1"/>
    <col min="15634" max="15637" width="0" style="95" hidden="1"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22.85546875" style="95" customWidth="1"/>
    <col min="15875" max="15875" width="19.28515625" style="95" customWidth="1"/>
    <col min="15876" max="15876" width="13.28515625" style="95" customWidth="1"/>
    <col min="15877" max="15886" width="7.42578125" style="95" customWidth="1"/>
    <col min="15887" max="15889" width="6.85546875" style="95" customWidth="1"/>
    <col min="15890" max="15893" width="0" style="95" hidden="1"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22.85546875" style="95" customWidth="1"/>
    <col min="16131" max="16131" width="19.28515625" style="95" customWidth="1"/>
    <col min="16132" max="16132" width="13.28515625" style="95" customWidth="1"/>
    <col min="16133" max="16142" width="7.42578125" style="95" customWidth="1"/>
    <col min="16143" max="16145" width="6.85546875" style="95" customWidth="1"/>
    <col min="16146" max="16149" width="0" style="95" hidden="1" customWidth="1"/>
    <col min="16150" max="16150" width="8" style="95" customWidth="1"/>
    <col min="16151" max="16151" width="9.140625" style="95" customWidth="1"/>
    <col min="16152" max="16152" width="7.5703125" style="95" customWidth="1"/>
    <col min="16153" max="16384" width="9.140625" style="95"/>
  </cols>
  <sheetData>
    <row r="1" spans="1:24" ht="46.5" customHeight="1" x14ac:dyDescent="0.25">
      <c r="A1" s="533" t="s">
        <v>594</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96"/>
      <c r="B2" s="96"/>
      <c r="C2" s="96"/>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673" t="s">
        <v>0</v>
      </c>
      <c r="B5" s="673" t="s">
        <v>1</v>
      </c>
      <c r="C5" s="676" t="s">
        <v>534</v>
      </c>
      <c r="D5" s="536" t="s">
        <v>535</v>
      </c>
      <c r="E5" s="539" t="s">
        <v>536</v>
      </c>
      <c r="F5" s="540"/>
      <c r="G5" s="540"/>
      <c r="H5" s="540"/>
      <c r="I5" s="540"/>
      <c r="J5" s="540"/>
      <c r="K5" s="540"/>
      <c r="L5" s="540"/>
      <c r="M5" s="540"/>
      <c r="N5" s="540"/>
      <c r="O5" s="540"/>
      <c r="P5" s="540"/>
      <c r="Q5" s="540"/>
      <c r="R5" s="540"/>
      <c r="S5" s="540"/>
      <c r="T5" s="540"/>
      <c r="U5" s="540"/>
      <c r="V5" s="541"/>
      <c r="W5" s="700" t="s">
        <v>3</v>
      </c>
      <c r="X5" s="676" t="s">
        <v>4</v>
      </c>
    </row>
    <row r="6" spans="1:24" s="97" customFormat="1" ht="48.75" customHeight="1" x14ac:dyDescent="0.25">
      <c r="A6" s="674"/>
      <c r="B6" s="674"/>
      <c r="C6" s="677"/>
      <c r="D6" s="537"/>
      <c r="E6" s="569" t="s">
        <v>537</v>
      </c>
      <c r="F6" s="569"/>
      <c r="G6" s="569"/>
      <c r="H6" s="569"/>
      <c r="I6" s="569"/>
      <c r="J6" s="569"/>
      <c r="K6" s="569"/>
      <c r="L6" s="569"/>
      <c r="M6" s="569"/>
      <c r="N6" s="569"/>
      <c r="O6" s="539" t="s">
        <v>538</v>
      </c>
      <c r="P6" s="540"/>
      <c r="Q6" s="540"/>
      <c r="R6" s="540"/>
      <c r="S6" s="540"/>
      <c r="T6" s="540"/>
      <c r="U6" s="540"/>
      <c r="V6" s="548" t="s">
        <v>254</v>
      </c>
      <c r="W6" s="701"/>
      <c r="X6" s="677"/>
    </row>
    <row r="7" spans="1:24" s="97" customFormat="1" ht="51.95" customHeight="1" x14ac:dyDescent="0.25">
      <c r="A7" s="675"/>
      <c r="B7" s="675"/>
      <c r="C7" s="678"/>
      <c r="D7" s="538"/>
      <c r="E7" s="144" t="s">
        <v>155</v>
      </c>
      <c r="F7" s="144" t="s">
        <v>156</v>
      </c>
      <c r="G7" s="144" t="s">
        <v>65</v>
      </c>
      <c r="H7" s="144" t="s">
        <v>66</v>
      </c>
      <c r="I7" s="144" t="s">
        <v>67</v>
      </c>
      <c r="J7" s="144" t="s">
        <v>68</v>
      </c>
      <c r="K7" s="144" t="s">
        <v>69</v>
      </c>
      <c r="L7" s="144" t="s">
        <v>70</v>
      </c>
      <c r="M7" s="144" t="s">
        <v>71</v>
      </c>
      <c r="N7" s="144" t="s">
        <v>72</v>
      </c>
      <c r="O7" s="144" t="s">
        <v>297</v>
      </c>
      <c r="P7" s="144" t="s">
        <v>298</v>
      </c>
      <c r="Q7" s="144" t="s">
        <v>299</v>
      </c>
      <c r="R7" s="215" t="s">
        <v>389</v>
      </c>
      <c r="S7" s="215" t="s">
        <v>390</v>
      </c>
      <c r="T7" s="215" t="s">
        <v>391</v>
      </c>
      <c r="U7" s="215" t="s">
        <v>576</v>
      </c>
      <c r="V7" s="548"/>
      <c r="W7" s="702"/>
      <c r="X7" s="678"/>
    </row>
    <row r="8" spans="1:24" s="106" customFormat="1" ht="27" customHeight="1" x14ac:dyDescent="0.25">
      <c r="A8" s="100" t="s">
        <v>16</v>
      </c>
      <c r="B8" s="124" t="s">
        <v>103</v>
      </c>
      <c r="C8" s="438">
        <v>11100082715</v>
      </c>
      <c r="D8" s="101">
        <v>0.9</v>
      </c>
      <c r="E8" s="186">
        <v>0.01</v>
      </c>
      <c r="F8" s="186">
        <v>0.01</v>
      </c>
      <c r="G8" s="186"/>
      <c r="H8" s="186"/>
      <c r="I8" s="186"/>
      <c r="J8" s="186"/>
      <c r="K8" s="186">
        <v>0.02</v>
      </c>
      <c r="L8" s="186"/>
      <c r="M8" s="186"/>
      <c r="N8" s="186">
        <v>0.02</v>
      </c>
      <c r="O8" s="186">
        <v>0.02</v>
      </c>
      <c r="P8" s="186"/>
      <c r="Q8" s="186">
        <v>0.02</v>
      </c>
      <c r="R8" s="186"/>
      <c r="S8" s="186"/>
      <c r="T8" s="186"/>
      <c r="U8" s="186"/>
      <c r="V8" s="103">
        <f t="shared" ref="V8:V13" si="0">IF(SUM(E8:N8)&gt;5%,5%,SUM(E8:N8))+IF(SUM(O8:U8)&gt;5%,5%,SUM(O8:U8))</f>
        <v>0.09</v>
      </c>
      <c r="W8" s="104">
        <f t="shared" ref="W8:W13" si="1">D8+V8</f>
        <v>0.99</v>
      </c>
      <c r="X8" s="105">
        <f t="shared" ref="X8:X13" si="2">IF(95%&lt;=W8,60,IF(AND(90%&lt;=W8,W8&lt;95%),50,IF(AND(80%&lt;=W8,W8&lt;90%),40,IF(AND(75%&lt;=W8,W8&lt;80%),30,IF(AND(70%&lt;=W8,W8&lt;75%),20,IF(W8&lt;70%,0,""))))))</f>
        <v>60</v>
      </c>
    </row>
    <row r="9" spans="1:24" s="106" customFormat="1" ht="25.5" customHeight="1" x14ac:dyDescent="0.25">
      <c r="A9" s="100" t="s">
        <v>17</v>
      </c>
      <c r="B9" s="125" t="s">
        <v>105</v>
      </c>
      <c r="C9" s="438">
        <v>11100000754</v>
      </c>
      <c r="D9" s="101">
        <v>0.9</v>
      </c>
      <c r="E9" s="186"/>
      <c r="F9" s="186"/>
      <c r="G9" s="186"/>
      <c r="H9" s="186"/>
      <c r="I9" s="186"/>
      <c r="J9" s="186"/>
      <c r="K9" s="186"/>
      <c r="L9" s="186"/>
      <c r="M9" s="186"/>
      <c r="N9" s="186"/>
      <c r="O9" s="186"/>
      <c r="P9" s="186"/>
      <c r="Q9" s="186">
        <v>0.02</v>
      </c>
      <c r="R9" s="186"/>
      <c r="S9" s="186"/>
      <c r="T9" s="186"/>
      <c r="U9" s="186"/>
      <c r="V9" s="103">
        <f t="shared" si="0"/>
        <v>0.02</v>
      </c>
      <c r="W9" s="104">
        <f t="shared" si="1"/>
        <v>0.92</v>
      </c>
      <c r="X9" s="105">
        <f t="shared" si="2"/>
        <v>50</v>
      </c>
    </row>
    <row r="10" spans="1:24" s="106" customFormat="1" ht="25.5" customHeight="1" x14ac:dyDescent="0.25">
      <c r="A10" s="100" t="s">
        <v>18</v>
      </c>
      <c r="B10" s="124" t="s">
        <v>107</v>
      </c>
      <c r="C10" s="438">
        <v>40400000544</v>
      </c>
      <c r="D10" s="101">
        <v>0.9</v>
      </c>
      <c r="E10" s="186"/>
      <c r="F10" s="186"/>
      <c r="G10" s="186"/>
      <c r="H10" s="186"/>
      <c r="I10" s="186"/>
      <c r="J10" s="186"/>
      <c r="K10" s="186"/>
      <c r="L10" s="186"/>
      <c r="M10" s="186"/>
      <c r="N10" s="186"/>
      <c r="O10" s="186">
        <v>0.02</v>
      </c>
      <c r="P10" s="186">
        <v>0.01</v>
      </c>
      <c r="Q10" s="186">
        <v>0.02</v>
      </c>
      <c r="R10" s="186"/>
      <c r="S10" s="186"/>
      <c r="T10" s="186"/>
      <c r="U10" s="186"/>
      <c r="V10" s="103">
        <f t="shared" si="0"/>
        <v>0.05</v>
      </c>
      <c r="W10" s="104">
        <f t="shared" si="1"/>
        <v>0.95000000000000007</v>
      </c>
      <c r="X10" s="105">
        <f t="shared" si="2"/>
        <v>60</v>
      </c>
    </row>
    <row r="11" spans="1:24" s="106" customFormat="1" ht="24" customHeight="1" x14ac:dyDescent="0.25">
      <c r="A11" s="100" t="s">
        <v>19</v>
      </c>
      <c r="B11" s="124" t="s">
        <v>104</v>
      </c>
      <c r="C11" s="438">
        <v>40700000674</v>
      </c>
      <c r="D11" s="101">
        <v>0.9</v>
      </c>
      <c r="E11" s="186"/>
      <c r="F11" s="186"/>
      <c r="G11" s="186"/>
      <c r="H11" s="186"/>
      <c r="I11" s="186"/>
      <c r="J11" s="186"/>
      <c r="K11" s="186"/>
      <c r="L11" s="186"/>
      <c r="M11" s="186"/>
      <c r="N11" s="186"/>
      <c r="O11" s="186">
        <v>0.02</v>
      </c>
      <c r="P11" s="186">
        <v>0.01</v>
      </c>
      <c r="Q11" s="186">
        <v>0.02</v>
      </c>
      <c r="R11" s="186"/>
      <c r="S11" s="186"/>
      <c r="T11" s="186"/>
      <c r="U11" s="186"/>
      <c r="V11" s="103">
        <f t="shared" si="0"/>
        <v>0.05</v>
      </c>
      <c r="W11" s="104">
        <f t="shared" si="1"/>
        <v>0.95000000000000007</v>
      </c>
      <c r="X11" s="105">
        <f t="shared" si="2"/>
        <v>60</v>
      </c>
    </row>
    <row r="12" spans="1:24" s="106" customFormat="1" ht="24" customHeight="1" x14ac:dyDescent="0.25">
      <c r="A12" s="100" t="s">
        <v>20</v>
      </c>
      <c r="B12" s="127" t="s">
        <v>109</v>
      </c>
      <c r="C12" s="438" t="s">
        <v>503</v>
      </c>
      <c r="D12" s="101">
        <v>0.9</v>
      </c>
      <c r="E12" s="186"/>
      <c r="F12" s="186"/>
      <c r="G12" s="186"/>
      <c r="H12" s="186"/>
      <c r="I12" s="186"/>
      <c r="J12" s="186"/>
      <c r="K12" s="186"/>
      <c r="L12" s="186"/>
      <c r="M12" s="186"/>
      <c r="N12" s="186"/>
      <c r="O12" s="186">
        <v>0.02</v>
      </c>
      <c r="P12" s="186">
        <v>0.01</v>
      </c>
      <c r="Q12" s="186">
        <v>0.02</v>
      </c>
      <c r="R12" s="186"/>
      <c r="S12" s="186"/>
      <c r="T12" s="186"/>
      <c r="U12" s="186"/>
      <c r="V12" s="103">
        <f t="shared" si="0"/>
        <v>0.05</v>
      </c>
      <c r="W12" s="104">
        <f t="shared" si="1"/>
        <v>0.95000000000000007</v>
      </c>
      <c r="X12" s="105">
        <f t="shared" si="2"/>
        <v>60</v>
      </c>
    </row>
    <row r="13" spans="1:24" s="106" customFormat="1" ht="21.75" customHeight="1" x14ac:dyDescent="0.25">
      <c r="A13" s="100" t="s">
        <v>21</v>
      </c>
      <c r="B13" s="128" t="s">
        <v>108</v>
      </c>
      <c r="C13" s="438" t="s">
        <v>502</v>
      </c>
      <c r="D13" s="101">
        <v>0.9</v>
      </c>
      <c r="E13" s="186"/>
      <c r="F13" s="186"/>
      <c r="G13" s="186"/>
      <c r="H13" s="186"/>
      <c r="I13" s="186"/>
      <c r="J13" s="186"/>
      <c r="K13" s="186"/>
      <c r="L13" s="186"/>
      <c r="M13" s="186"/>
      <c r="N13" s="186"/>
      <c r="O13" s="186">
        <v>0.02</v>
      </c>
      <c r="P13" s="186">
        <v>0.01</v>
      </c>
      <c r="Q13" s="186">
        <v>0.02</v>
      </c>
      <c r="R13" s="186"/>
      <c r="S13" s="186"/>
      <c r="T13" s="186"/>
      <c r="U13" s="186"/>
      <c r="V13" s="103">
        <f t="shared" si="0"/>
        <v>0.05</v>
      </c>
      <c r="W13" s="104">
        <f t="shared" si="1"/>
        <v>0.95000000000000007</v>
      </c>
      <c r="X13" s="105">
        <f t="shared" si="2"/>
        <v>60</v>
      </c>
    </row>
    <row r="14" spans="1:24" ht="39.75" customHeight="1" x14ac:dyDescent="0.25">
      <c r="A14" s="552" t="s">
        <v>541</v>
      </c>
      <c r="B14" s="552"/>
      <c r="C14" s="552"/>
      <c r="D14" s="552"/>
      <c r="E14" s="552"/>
      <c r="F14" s="552"/>
      <c r="G14" s="552"/>
      <c r="H14" s="552"/>
      <c r="I14" s="552"/>
      <c r="J14" s="552"/>
      <c r="K14" s="552"/>
      <c r="L14" s="552"/>
      <c r="M14" s="552"/>
      <c r="N14" s="552"/>
      <c r="O14" s="552"/>
      <c r="P14" s="552"/>
      <c r="Q14" s="552"/>
      <c r="R14" s="552"/>
      <c r="S14" s="552"/>
      <c r="T14" s="552"/>
      <c r="U14" s="552"/>
      <c r="V14" s="552"/>
      <c r="W14" s="552"/>
      <c r="X14" s="552"/>
    </row>
    <row r="16" spans="1:24" ht="18.75" x14ac:dyDescent="0.3">
      <c r="A16" s="553" t="s">
        <v>5</v>
      </c>
      <c r="B16" s="553"/>
      <c r="C16" s="553"/>
      <c r="D16" s="553"/>
      <c r="E16" s="553"/>
      <c r="F16" s="553"/>
      <c r="G16" s="553"/>
      <c r="H16" s="553"/>
      <c r="I16" s="553"/>
      <c r="J16" s="553"/>
      <c r="K16" s="553"/>
      <c r="L16" s="553"/>
      <c r="M16" s="553"/>
      <c r="N16" s="553"/>
      <c r="O16" s="553"/>
      <c r="P16" s="553"/>
      <c r="Q16" s="553"/>
      <c r="R16" s="553"/>
      <c r="S16" s="553"/>
      <c r="T16" s="553"/>
      <c r="U16" s="553"/>
      <c r="V16" s="553"/>
      <c r="W16" s="553"/>
      <c r="X16" s="553"/>
    </row>
    <row r="18" spans="1:24" ht="112.5" customHeight="1" x14ac:dyDescent="0.25">
      <c r="A18" s="202" t="s">
        <v>6</v>
      </c>
      <c r="B18" s="483" t="s">
        <v>7</v>
      </c>
      <c r="C18" s="483"/>
      <c r="D18" s="483"/>
      <c r="E18" s="483"/>
      <c r="F18" s="202"/>
      <c r="G18" s="202"/>
      <c r="H18" s="202"/>
      <c r="I18" s="202"/>
      <c r="J18" s="202"/>
      <c r="K18" s="554" t="s">
        <v>8</v>
      </c>
      <c r="L18" s="556"/>
      <c r="M18" s="557" t="s">
        <v>9</v>
      </c>
      <c r="N18" s="557"/>
      <c r="O18" s="209" t="s">
        <v>10</v>
      </c>
      <c r="P18" s="209" t="s">
        <v>11</v>
      </c>
      <c r="Q18" s="209" t="s">
        <v>219</v>
      </c>
      <c r="R18" s="554" t="s">
        <v>12</v>
      </c>
      <c r="S18" s="555"/>
      <c r="T18" s="555"/>
      <c r="U18" s="555"/>
      <c r="V18" s="555"/>
      <c r="W18" s="555"/>
      <c r="X18" s="556"/>
    </row>
    <row r="19" spans="1:24" ht="48" customHeight="1" x14ac:dyDescent="0.25">
      <c r="A19" s="4">
        <v>1</v>
      </c>
      <c r="B19" s="474" t="s">
        <v>617</v>
      </c>
      <c r="C19" s="474"/>
      <c r="D19" s="474"/>
      <c r="E19" s="474"/>
      <c r="F19" s="181"/>
      <c r="G19" s="181"/>
      <c r="H19" s="181"/>
      <c r="I19" s="181"/>
      <c r="J19" s="181"/>
      <c r="K19" s="526" t="s">
        <v>824</v>
      </c>
      <c r="L19" s="527"/>
      <c r="M19" s="527"/>
      <c r="N19" s="528"/>
      <c r="O19" s="209">
        <v>1</v>
      </c>
      <c r="P19" s="206"/>
      <c r="Q19" s="439">
        <v>0.01</v>
      </c>
      <c r="R19" s="206" t="s">
        <v>825</v>
      </c>
      <c r="S19" s="207"/>
      <c r="T19" s="207"/>
      <c r="U19" s="207"/>
      <c r="V19" s="530" t="s">
        <v>826</v>
      </c>
      <c r="W19" s="530"/>
      <c r="X19" s="531"/>
    </row>
    <row r="20" spans="1:24" ht="45.75" customHeight="1" x14ac:dyDescent="0.25">
      <c r="A20" s="4">
        <v>2</v>
      </c>
      <c r="B20" s="474" t="s">
        <v>620</v>
      </c>
      <c r="C20" s="474"/>
      <c r="D20" s="474"/>
      <c r="E20" s="474"/>
      <c r="F20" s="181"/>
      <c r="G20" s="181"/>
      <c r="H20" s="181"/>
      <c r="I20" s="181"/>
      <c r="J20" s="181"/>
      <c r="K20" s="526" t="s">
        <v>827</v>
      </c>
      <c r="L20" s="527"/>
      <c r="M20" s="527"/>
      <c r="N20" s="528"/>
      <c r="O20" s="209">
        <v>1</v>
      </c>
      <c r="P20" s="206"/>
      <c r="Q20" s="439">
        <v>0.01</v>
      </c>
      <c r="R20" s="206" t="s">
        <v>825</v>
      </c>
      <c r="S20" s="207"/>
      <c r="T20" s="207"/>
      <c r="U20" s="207"/>
      <c r="V20" s="530" t="s">
        <v>828</v>
      </c>
      <c r="W20" s="530"/>
      <c r="X20" s="531"/>
    </row>
    <row r="21" spans="1:24" ht="51.75" hidden="1" customHeight="1" x14ac:dyDescent="0.25">
      <c r="A21" s="4">
        <v>3</v>
      </c>
      <c r="B21" s="474" t="s">
        <v>624</v>
      </c>
      <c r="C21" s="474"/>
      <c r="D21" s="474"/>
      <c r="E21" s="474"/>
      <c r="F21" s="181"/>
      <c r="G21" s="181"/>
      <c r="H21" s="181"/>
      <c r="I21" s="181"/>
      <c r="J21" s="181"/>
      <c r="K21" s="526"/>
      <c r="L21" s="528"/>
      <c r="M21" s="526"/>
      <c r="N21" s="528"/>
      <c r="O21" s="209"/>
      <c r="P21" s="206"/>
      <c r="Q21" s="254">
        <v>0.02</v>
      </c>
      <c r="R21" s="206"/>
      <c r="S21" s="207"/>
      <c r="T21" s="207"/>
      <c r="U21" s="207"/>
      <c r="V21" s="207"/>
      <c r="W21" s="207"/>
      <c r="X21" s="208"/>
    </row>
    <row r="22" spans="1:24" ht="36.75" hidden="1" customHeight="1" x14ac:dyDescent="0.25">
      <c r="A22" s="4">
        <v>4</v>
      </c>
      <c r="B22" s="473" t="s">
        <v>625</v>
      </c>
      <c r="C22" s="473"/>
      <c r="D22" s="474"/>
      <c r="E22" s="474"/>
      <c r="F22" s="181"/>
      <c r="G22" s="181"/>
      <c r="H22" s="181"/>
      <c r="I22" s="181"/>
      <c r="J22" s="181"/>
      <c r="K22" s="526"/>
      <c r="L22" s="528"/>
      <c r="M22" s="526"/>
      <c r="N22" s="528"/>
      <c r="O22" s="209"/>
      <c r="P22" s="206"/>
      <c r="Q22" s="209"/>
      <c r="R22" s="206"/>
      <c r="S22" s="207"/>
      <c r="T22" s="207"/>
      <c r="U22" s="207"/>
      <c r="V22" s="207"/>
      <c r="W22" s="207"/>
      <c r="X22" s="208"/>
    </row>
    <row r="23" spans="1:24" ht="36.75" hidden="1" customHeight="1" x14ac:dyDescent="0.25">
      <c r="A23" s="4">
        <v>5</v>
      </c>
      <c r="B23" s="558" t="s">
        <v>626</v>
      </c>
      <c r="C23" s="559"/>
      <c r="D23" s="559"/>
      <c r="E23" s="560"/>
      <c r="F23" s="181"/>
      <c r="G23" s="181"/>
      <c r="H23" s="181"/>
      <c r="I23" s="181"/>
      <c r="J23" s="181"/>
      <c r="K23" s="203"/>
      <c r="L23" s="204"/>
      <c r="M23" s="203"/>
      <c r="N23" s="204"/>
      <c r="O23" s="209"/>
      <c r="P23" s="206"/>
      <c r="Q23" s="254">
        <v>0.01</v>
      </c>
      <c r="R23" s="206"/>
      <c r="S23" s="207"/>
      <c r="T23" s="207"/>
      <c r="U23" s="207"/>
      <c r="V23" s="207"/>
      <c r="W23" s="207"/>
      <c r="X23" s="208"/>
    </row>
    <row r="24" spans="1:24" ht="36.75" hidden="1" customHeight="1" x14ac:dyDescent="0.25">
      <c r="A24" s="4">
        <v>6</v>
      </c>
      <c r="B24" s="558" t="s">
        <v>627</v>
      </c>
      <c r="C24" s="559"/>
      <c r="D24" s="559"/>
      <c r="E24" s="560"/>
      <c r="F24" s="181"/>
      <c r="G24" s="181"/>
      <c r="H24" s="181"/>
      <c r="I24" s="181"/>
      <c r="J24" s="181"/>
      <c r="K24" s="203"/>
      <c r="L24" s="204"/>
      <c r="M24" s="203"/>
      <c r="N24" s="204"/>
      <c r="O24" s="209"/>
      <c r="P24" s="206"/>
      <c r="Q24" s="209" t="s">
        <v>628</v>
      </c>
      <c r="R24" s="206"/>
      <c r="S24" s="207"/>
      <c r="T24" s="207"/>
      <c r="U24" s="207"/>
      <c r="V24" s="207"/>
      <c r="W24" s="207"/>
      <c r="X24" s="208"/>
    </row>
    <row r="25" spans="1:24" ht="36.75" hidden="1" customHeight="1" x14ac:dyDescent="0.25">
      <c r="A25" s="4">
        <v>7</v>
      </c>
      <c r="B25" s="558" t="s">
        <v>629</v>
      </c>
      <c r="C25" s="559"/>
      <c r="D25" s="559"/>
      <c r="E25" s="560"/>
      <c r="F25" s="181"/>
      <c r="G25" s="181"/>
      <c r="H25" s="181"/>
      <c r="I25" s="181"/>
      <c r="J25" s="181"/>
      <c r="K25" s="203"/>
      <c r="L25" s="204"/>
      <c r="M25" s="203"/>
      <c r="N25" s="204"/>
      <c r="O25" s="209"/>
      <c r="P25" s="206"/>
      <c r="Q25" s="440">
        <v>2.5000000000000001E-2</v>
      </c>
      <c r="R25" s="206"/>
      <c r="S25" s="207"/>
      <c r="T25" s="207"/>
      <c r="U25" s="207"/>
      <c r="V25" s="207"/>
      <c r="W25" s="207"/>
      <c r="X25" s="208"/>
    </row>
    <row r="26" spans="1:24" ht="36.75" hidden="1" customHeight="1" x14ac:dyDescent="0.25">
      <c r="A26" s="4">
        <v>8</v>
      </c>
      <c r="B26" s="558" t="s">
        <v>630</v>
      </c>
      <c r="C26" s="559"/>
      <c r="D26" s="559"/>
      <c r="E26" s="560"/>
      <c r="F26" s="181"/>
      <c r="G26" s="181"/>
      <c r="H26" s="181"/>
      <c r="I26" s="181"/>
      <c r="J26" s="181"/>
      <c r="K26" s="203"/>
      <c r="L26" s="204"/>
      <c r="M26" s="203"/>
      <c r="N26" s="204"/>
      <c r="O26" s="209"/>
      <c r="P26" s="206"/>
      <c r="Q26" s="440">
        <v>3.5000000000000003E-2</v>
      </c>
      <c r="R26" s="206"/>
      <c r="S26" s="207"/>
      <c r="T26" s="207"/>
      <c r="U26" s="207"/>
      <c r="V26" s="207"/>
      <c r="W26" s="207"/>
      <c r="X26" s="208"/>
    </row>
    <row r="27" spans="1:24" ht="36.75" hidden="1" customHeight="1" x14ac:dyDescent="0.25">
      <c r="A27" s="4">
        <v>9</v>
      </c>
      <c r="B27" s="558" t="s">
        <v>631</v>
      </c>
      <c r="C27" s="559"/>
      <c r="D27" s="559"/>
      <c r="E27" s="560"/>
      <c r="F27" s="181"/>
      <c r="G27" s="181"/>
      <c r="H27" s="181"/>
      <c r="I27" s="181"/>
      <c r="J27" s="181"/>
      <c r="K27" s="203"/>
      <c r="L27" s="204"/>
      <c r="M27" s="203"/>
      <c r="N27" s="204"/>
      <c r="O27" s="209"/>
      <c r="P27" s="206"/>
      <c r="Q27" s="439">
        <v>0.05</v>
      </c>
      <c r="R27" s="206"/>
      <c r="S27" s="207"/>
      <c r="T27" s="207"/>
      <c r="U27" s="207"/>
      <c r="V27" s="207"/>
      <c r="W27" s="207"/>
      <c r="X27" s="208"/>
    </row>
    <row r="28" spans="1:24" ht="74.25" hidden="1" customHeight="1" x14ac:dyDescent="0.25">
      <c r="A28" s="4">
        <v>10</v>
      </c>
      <c r="B28" s="474" t="s">
        <v>632</v>
      </c>
      <c r="C28" s="474"/>
      <c r="D28" s="474"/>
      <c r="E28" s="474"/>
      <c r="F28" s="181"/>
      <c r="G28" s="181"/>
      <c r="H28" s="181"/>
      <c r="I28" s="181"/>
      <c r="J28" s="181"/>
      <c r="K28" s="526"/>
      <c r="L28" s="528"/>
      <c r="M28" s="526"/>
      <c r="N28" s="528"/>
      <c r="O28" s="110"/>
      <c r="P28" s="256"/>
      <c r="Q28" s="441">
        <v>0.02</v>
      </c>
      <c r="R28" s="554"/>
      <c r="S28" s="555"/>
      <c r="T28" s="555"/>
      <c r="U28" s="555"/>
      <c r="V28" s="555"/>
      <c r="W28" s="555"/>
      <c r="X28" s="556"/>
    </row>
    <row r="29" spans="1:24" ht="44.25" hidden="1" customHeight="1" x14ac:dyDescent="0.25">
      <c r="A29" s="4">
        <v>11</v>
      </c>
      <c r="B29" s="474" t="s">
        <v>633</v>
      </c>
      <c r="C29" s="474"/>
      <c r="D29" s="474"/>
      <c r="E29" s="474"/>
      <c r="F29" s="181"/>
      <c r="G29" s="181"/>
      <c r="H29" s="181"/>
      <c r="I29" s="181"/>
      <c r="J29" s="181"/>
      <c r="K29" s="526"/>
      <c r="L29" s="528"/>
      <c r="M29" s="526"/>
      <c r="N29" s="528"/>
      <c r="O29" s="110"/>
      <c r="P29" s="256"/>
      <c r="Q29" s="254">
        <v>0.02</v>
      </c>
      <c r="R29" s="554"/>
      <c r="S29" s="555"/>
      <c r="T29" s="555"/>
      <c r="U29" s="555"/>
      <c r="V29" s="555"/>
      <c r="W29" s="555"/>
      <c r="X29" s="556"/>
    </row>
    <row r="30" spans="1:24" ht="102" customHeight="1" x14ac:dyDescent="0.25">
      <c r="A30" s="4">
        <v>12</v>
      </c>
      <c r="B30" s="474" t="s">
        <v>634</v>
      </c>
      <c r="C30" s="474"/>
      <c r="D30" s="474"/>
      <c r="E30" s="474"/>
      <c r="F30" s="181"/>
      <c r="G30" s="181"/>
      <c r="H30" s="181"/>
      <c r="I30" s="181"/>
      <c r="J30" s="181"/>
      <c r="K30" s="526">
        <v>43771</v>
      </c>
      <c r="L30" s="528"/>
      <c r="M30" s="526">
        <v>43776</v>
      </c>
      <c r="N30" s="528"/>
      <c r="O30" s="257">
        <v>1</v>
      </c>
      <c r="P30" s="256"/>
      <c r="Q30" s="254">
        <v>0.02</v>
      </c>
      <c r="R30" s="529" t="s">
        <v>829</v>
      </c>
      <c r="S30" s="530"/>
      <c r="T30" s="530"/>
      <c r="U30" s="530"/>
      <c r="V30" s="530"/>
      <c r="W30" s="530"/>
      <c r="X30" s="531"/>
    </row>
    <row r="31" spans="1:24" ht="62.25" hidden="1" customHeight="1" x14ac:dyDescent="0.25">
      <c r="A31" s="4">
        <v>13</v>
      </c>
      <c r="B31" s="473" t="s">
        <v>636</v>
      </c>
      <c r="C31" s="473"/>
      <c r="D31" s="474"/>
      <c r="E31" s="474"/>
      <c r="F31" s="181"/>
      <c r="G31" s="181"/>
      <c r="H31" s="181"/>
      <c r="I31" s="181"/>
      <c r="J31" s="181"/>
      <c r="K31" s="526"/>
      <c r="L31" s="528"/>
      <c r="M31" s="526"/>
      <c r="N31" s="528"/>
      <c r="O31" s="257"/>
      <c r="P31" s="256"/>
      <c r="Q31" s="254">
        <v>0.02</v>
      </c>
      <c r="R31" s="554"/>
      <c r="S31" s="555"/>
      <c r="T31" s="555"/>
      <c r="U31" s="555"/>
      <c r="V31" s="555"/>
      <c r="W31" s="555"/>
      <c r="X31" s="556"/>
    </row>
    <row r="32" spans="1:24" ht="48.2" hidden="1" customHeight="1" x14ac:dyDescent="0.25">
      <c r="A32" s="4">
        <v>14</v>
      </c>
      <c r="B32" s="474" t="s">
        <v>637</v>
      </c>
      <c r="C32" s="474"/>
      <c r="D32" s="474"/>
      <c r="E32" s="474"/>
      <c r="F32" s="181"/>
      <c r="G32" s="181"/>
      <c r="H32" s="181"/>
      <c r="I32" s="181"/>
      <c r="J32" s="181"/>
      <c r="K32" s="526"/>
      <c r="L32" s="528"/>
      <c r="M32" s="526"/>
      <c r="N32" s="528"/>
      <c r="O32" s="257"/>
      <c r="P32" s="256"/>
      <c r="Q32" s="254">
        <v>0.02</v>
      </c>
      <c r="R32" s="554"/>
      <c r="S32" s="555"/>
      <c r="T32" s="555"/>
      <c r="U32" s="555"/>
      <c r="V32" s="555"/>
      <c r="W32" s="555"/>
      <c r="X32" s="556"/>
    </row>
    <row r="33" spans="1:24" ht="44.25" customHeight="1" x14ac:dyDescent="0.25">
      <c r="A33" s="4">
        <v>15</v>
      </c>
      <c r="B33" s="474" t="s">
        <v>639</v>
      </c>
      <c r="C33" s="474"/>
      <c r="D33" s="474"/>
      <c r="E33" s="474"/>
      <c r="F33" s="181"/>
      <c r="G33" s="181"/>
      <c r="H33" s="181"/>
      <c r="I33" s="181"/>
      <c r="J33" s="181"/>
      <c r="K33" s="526" t="s">
        <v>830</v>
      </c>
      <c r="L33" s="527"/>
      <c r="M33" s="527"/>
      <c r="N33" s="528"/>
      <c r="O33" s="257">
        <v>1</v>
      </c>
      <c r="P33" s="256"/>
      <c r="Q33" s="254">
        <v>0.02</v>
      </c>
      <c r="R33" s="529" t="s">
        <v>831</v>
      </c>
      <c r="S33" s="530"/>
      <c r="T33" s="530"/>
      <c r="U33" s="530"/>
      <c r="V33" s="530"/>
      <c r="W33" s="530"/>
      <c r="X33" s="531"/>
    </row>
    <row r="34" spans="1:24" ht="37.5" customHeight="1" x14ac:dyDescent="0.25">
      <c r="A34" s="4">
        <v>16</v>
      </c>
      <c r="B34" s="573" t="s">
        <v>832</v>
      </c>
      <c r="C34" s="573"/>
      <c r="D34" s="573"/>
      <c r="E34" s="573"/>
      <c r="F34" s="258"/>
      <c r="G34" s="258"/>
      <c r="H34" s="258"/>
      <c r="I34" s="258"/>
      <c r="J34" s="258"/>
      <c r="K34" s="526">
        <v>43770</v>
      </c>
      <c r="L34" s="528"/>
      <c r="M34" s="526">
        <v>43799</v>
      </c>
      <c r="N34" s="528"/>
      <c r="O34" s="257">
        <v>5</v>
      </c>
      <c r="P34" s="256"/>
      <c r="Q34" s="441">
        <v>0.02</v>
      </c>
      <c r="R34" s="697" t="s">
        <v>833</v>
      </c>
      <c r="S34" s="698"/>
      <c r="T34" s="698"/>
      <c r="U34" s="698"/>
      <c r="V34" s="698"/>
      <c r="W34" s="698"/>
      <c r="X34" s="699"/>
    </row>
    <row r="35" spans="1:24" ht="51" customHeight="1" x14ac:dyDescent="0.25">
      <c r="A35" s="4">
        <v>17</v>
      </c>
      <c r="B35" s="573" t="s">
        <v>834</v>
      </c>
      <c r="C35" s="573"/>
      <c r="D35" s="573"/>
      <c r="E35" s="573"/>
      <c r="F35" s="258"/>
      <c r="G35" s="258"/>
      <c r="H35" s="258"/>
      <c r="I35" s="258"/>
      <c r="J35" s="258"/>
      <c r="K35" s="526">
        <v>43739</v>
      </c>
      <c r="L35" s="528"/>
      <c r="M35" s="526">
        <v>43830</v>
      </c>
      <c r="N35" s="528"/>
      <c r="O35" s="257">
        <v>4</v>
      </c>
      <c r="P35" s="256"/>
      <c r="Q35" s="441">
        <v>0.01</v>
      </c>
      <c r="R35" s="577" t="s">
        <v>835</v>
      </c>
      <c r="S35" s="578"/>
      <c r="T35" s="578"/>
      <c r="U35" s="578"/>
      <c r="V35" s="530" t="s">
        <v>835</v>
      </c>
      <c r="W35" s="530"/>
      <c r="X35" s="531"/>
    </row>
    <row r="36" spans="1:24" ht="71.25" customHeight="1" x14ac:dyDescent="0.25">
      <c r="A36" s="4">
        <v>18</v>
      </c>
      <c r="B36" s="573" t="s">
        <v>836</v>
      </c>
      <c r="C36" s="573"/>
      <c r="D36" s="573"/>
      <c r="E36" s="573"/>
      <c r="F36" s="258"/>
      <c r="G36" s="258"/>
      <c r="H36" s="258"/>
      <c r="I36" s="258"/>
      <c r="J36" s="258"/>
      <c r="K36" s="526">
        <v>43739</v>
      </c>
      <c r="L36" s="528"/>
      <c r="M36" s="526">
        <v>43799</v>
      </c>
      <c r="N36" s="528"/>
      <c r="O36" s="257">
        <v>6</v>
      </c>
      <c r="P36" s="256"/>
      <c r="Q36" s="441">
        <v>0.02</v>
      </c>
      <c r="R36" s="529" t="s">
        <v>837</v>
      </c>
      <c r="S36" s="530"/>
      <c r="T36" s="530"/>
      <c r="U36" s="530"/>
      <c r="V36" s="530"/>
      <c r="W36" s="530"/>
      <c r="X36" s="531"/>
    </row>
    <row r="37" spans="1:24" ht="51" hidden="1" customHeight="1" x14ac:dyDescent="0.25">
      <c r="A37" s="4">
        <v>19</v>
      </c>
      <c r="B37" s="573" t="s">
        <v>813</v>
      </c>
      <c r="C37" s="573"/>
      <c r="D37" s="573"/>
      <c r="E37" s="573"/>
      <c r="F37" s="258"/>
      <c r="G37" s="258"/>
      <c r="H37" s="258"/>
      <c r="I37" s="258"/>
      <c r="J37" s="258"/>
      <c r="K37" s="203"/>
      <c r="L37" s="204"/>
      <c r="M37" s="203"/>
      <c r="N37" s="204"/>
      <c r="O37" s="110"/>
      <c r="P37" s="111"/>
      <c r="Q37" s="112"/>
      <c r="R37" s="206"/>
      <c r="S37" s="207"/>
      <c r="T37" s="207"/>
      <c r="U37" s="207"/>
      <c r="V37" s="207"/>
      <c r="W37" s="207"/>
      <c r="X37" s="208"/>
    </row>
    <row r="38" spans="1:24" ht="51" hidden="1" customHeight="1" x14ac:dyDescent="0.25">
      <c r="A38" s="4">
        <v>20</v>
      </c>
      <c r="B38" s="573" t="s">
        <v>814</v>
      </c>
      <c r="C38" s="573"/>
      <c r="D38" s="573"/>
      <c r="E38" s="573"/>
      <c r="F38" s="258"/>
      <c r="G38" s="258"/>
      <c r="H38" s="258"/>
      <c r="I38" s="258"/>
      <c r="J38" s="258"/>
      <c r="K38" s="203"/>
      <c r="L38" s="204"/>
      <c r="M38" s="203"/>
      <c r="N38" s="204"/>
      <c r="O38" s="110"/>
      <c r="P38" s="111"/>
      <c r="Q38" s="112"/>
      <c r="R38" s="206"/>
      <c r="S38" s="207"/>
      <c r="T38" s="207"/>
      <c r="U38" s="207"/>
      <c r="V38" s="207"/>
      <c r="W38" s="207"/>
      <c r="X38" s="208"/>
    </row>
    <row r="39" spans="1:24" ht="51" hidden="1" customHeight="1" x14ac:dyDescent="0.25">
      <c r="A39" s="4">
        <v>21</v>
      </c>
      <c r="B39" s="573" t="s">
        <v>815</v>
      </c>
      <c r="C39" s="573"/>
      <c r="D39" s="573"/>
      <c r="E39" s="573"/>
      <c r="F39" s="258"/>
      <c r="G39" s="258"/>
      <c r="H39" s="258"/>
      <c r="I39" s="258"/>
      <c r="J39" s="258"/>
      <c r="K39" s="203"/>
      <c r="L39" s="204"/>
      <c r="M39" s="203"/>
      <c r="N39" s="204"/>
      <c r="O39" s="110"/>
      <c r="P39" s="111"/>
      <c r="Q39" s="112"/>
      <c r="R39" s="206"/>
      <c r="S39" s="207"/>
      <c r="T39" s="207"/>
      <c r="U39" s="207"/>
      <c r="V39" s="207"/>
      <c r="W39" s="207"/>
      <c r="X39" s="208"/>
    </row>
    <row r="40" spans="1:24" ht="36" hidden="1" customHeight="1" x14ac:dyDescent="0.25">
      <c r="A40" s="4">
        <v>22</v>
      </c>
      <c r="B40" s="681" t="s">
        <v>816</v>
      </c>
      <c r="C40" s="681"/>
      <c r="D40" s="573"/>
      <c r="E40" s="573"/>
      <c r="F40" s="258"/>
      <c r="G40" s="258"/>
      <c r="H40" s="258"/>
      <c r="I40" s="258"/>
      <c r="J40" s="258"/>
      <c r="K40" s="526"/>
      <c r="L40" s="528"/>
      <c r="M40" s="526"/>
      <c r="N40" s="528"/>
      <c r="O40" s="110"/>
      <c r="P40" s="111"/>
      <c r="Q40" s="112"/>
      <c r="R40" s="554"/>
      <c r="S40" s="555"/>
      <c r="T40" s="555"/>
      <c r="U40" s="555"/>
      <c r="V40" s="555"/>
      <c r="W40" s="555"/>
      <c r="X40" s="556"/>
    </row>
    <row r="41" spans="1:24" ht="16.5" x14ac:dyDescent="0.25">
      <c r="A41" s="29"/>
      <c r="B41" s="30"/>
      <c r="C41" s="30"/>
      <c r="D41" s="30"/>
      <c r="E41" s="30"/>
      <c r="F41" s="30"/>
      <c r="G41" s="30"/>
      <c r="H41" s="30"/>
      <c r="I41" s="30"/>
      <c r="J41" s="30"/>
      <c r="K41" s="113"/>
      <c r="L41" s="114"/>
      <c r="M41" s="114"/>
      <c r="N41" s="114"/>
      <c r="O41" s="114"/>
      <c r="P41" s="114"/>
      <c r="Q41" s="114"/>
      <c r="R41" s="114"/>
      <c r="S41" s="114"/>
      <c r="T41" s="114"/>
      <c r="U41" s="114"/>
      <c r="V41" s="115"/>
      <c r="W41" s="115"/>
      <c r="X41" s="115"/>
    </row>
    <row r="42" spans="1:24" ht="15.75" x14ac:dyDescent="0.25">
      <c r="L42" s="532" t="s">
        <v>838</v>
      </c>
      <c r="M42" s="532"/>
      <c r="N42" s="532"/>
      <c r="O42" s="532"/>
      <c r="P42" s="532"/>
      <c r="Q42" s="532"/>
      <c r="R42" s="532"/>
      <c r="S42" s="532"/>
      <c r="T42" s="532"/>
      <c r="U42" s="532"/>
      <c r="V42" s="532"/>
      <c r="W42" s="532"/>
      <c r="X42" s="532"/>
    </row>
    <row r="43" spans="1:24" ht="15.75" x14ac:dyDescent="0.25">
      <c r="L43" s="523" t="s">
        <v>14</v>
      </c>
      <c r="M43" s="523"/>
      <c r="N43" s="523"/>
      <c r="O43" s="523"/>
      <c r="P43" s="523"/>
      <c r="Q43" s="523"/>
      <c r="R43" s="523"/>
      <c r="S43" s="523"/>
      <c r="T43" s="523"/>
      <c r="U43" s="523"/>
      <c r="V43" s="523"/>
      <c r="W43" s="523"/>
      <c r="X43" s="523"/>
    </row>
    <row r="50" spans="12:24" ht="20.25" x14ac:dyDescent="0.25">
      <c r="L50" s="696" t="s">
        <v>103</v>
      </c>
      <c r="M50" s="696"/>
      <c r="N50" s="696"/>
      <c r="O50" s="696"/>
      <c r="P50" s="696"/>
      <c r="Q50" s="696"/>
      <c r="R50" s="696"/>
      <c r="S50" s="696"/>
      <c r="T50" s="696"/>
      <c r="U50" s="696"/>
      <c r="V50" s="696"/>
      <c r="W50" s="696"/>
      <c r="X50" s="696"/>
    </row>
  </sheetData>
  <mergeCells count="82">
    <mergeCell ref="R28:X28"/>
    <mergeCell ref="B29:E29"/>
    <mergeCell ref="B27:E27"/>
    <mergeCell ref="B28:E28"/>
    <mergeCell ref="B26:E26"/>
    <mergeCell ref="K28:L28"/>
    <mergeCell ref="M28:N28"/>
    <mergeCell ref="A1:E1"/>
    <mergeCell ref="C5:C7"/>
    <mergeCell ref="B25:E25"/>
    <mergeCell ref="B24:E24"/>
    <mergeCell ref="B23:E23"/>
    <mergeCell ref="B21:E21"/>
    <mergeCell ref="B22:E22"/>
    <mergeCell ref="A5:A7"/>
    <mergeCell ref="B5:B7"/>
    <mergeCell ref="D5:D7"/>
    <mergeCell ref="A3:X3"/>
    <mergeCell ref="A4:X4"/>
    <mergeCell ref="E5:V5"/>
    <mergeCell ref="W5:W7"/>
    <mergeCell ref="X5:X7"/>
    <mergeCell ref="V6:V7"/>
    <mergeCell ref="K21:L21"/>
    <mergeCell ref="M21:N21"/>
    <mergeCell ref="K22:L22"/>
    <mergeCell ref="M22:N22"/>
    <mergeCell ref="E6:N6"/>
    <mergeCell ref="O6:U6"/>
    <mergeCell ref="A14:X14"/>
    <mergeCell ref="A16:X16"/>
    <mergeCell ref="B18:E18"/>
    <mergeCell ref="K18:L18"/>
    <mergeCell ref="M18:N18"/>
    <mergeCell ref="R18:X18"/>
    <mergeCell ref="B19:E19"/>
    <mergeCell ref="K19:N19"/>
    <mergeCell ref="V19:X19"/>
    <mergeCell ref="B20:E20"/>
    <mergeCell ref="K20:N20"/>
    <mergeCell ref="V20:X20"/>
    <mergeCell ref="K29:L29"/>
    <mergeCell ref="M29:N29"/>
    <mergeCell ref="R29:X29"/>
    <mergeCell ref="B30:E30"/>
    <mergeCell ref="K30:L30"/>
    <mergeCell ref="M30:N30"/>
    <mergeCell ref="R30:X30"/>
    <mergeCell ref="B31:E31"/>
    <mergeCell ref="K31:L31"/>
    <mergeCell ref="M31:N31"/>
    <mergeCell ref="R31:X31"/>
    <mergeCell ref="B32:E32"/>
    <mergeCell ref="K32:L32"/>
    <mergeCell ref="M32:N32"/>
    <mergeCell ref="R32:X32"/>
    <mergeCell ref="B33:E33"/>
    <mergeCell ref="K33:N33"/>
    <mergeCell ref="R33:X33"/>
    <mergeCell ref="B34:E34"/>
    <mergeCell ref="K34:L34"/>
    <mergeCell ref="M34:N34"/>
    <mergeCell ref="R34:X34"/>
    <mergeCell ref="B35:E35"/>
    <mergeCell ref="K35:L35"/>
    <mergeCell ref="M35:N35"/>
    <mergeCell ref="R35:U35"/>
    <mergeCell ref="V35:X35"/>
    <mergeCell ref="B36:E36"/>
    <mergeCell ref="K36:L36"/>
    <mergeCell ref="M36:N36"/>
    <mergeCell ref="R36:X36"/>
    <mergeCell ref="B37:E37"/>
    <mergeCell ref="R40:X40"/>
    <mergeCell ref="L42:X42"/>
    <mergeCell ref="L43:X43"/>
    <mergeCell ref="L50:X50"/>
    <mergeCell ref="B38:E38"/>
    <mergeCell ref="B39:E39"/>
    <mergeCell ref="B40:E40"/>
    <mergeCell ref="K40:L40"/>
    <mergeCell ref="M40:N40"/>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6"/>
  <sheetViews>
    <sheetView workbookViewId="0">
      <selection activeCell="J6" sqref="J6"/>
    </sheetView>
  </sheetViews>
  <sheetFormatPr defaultRowHeight="15" x14ac:dyDescent="0.25"/>
  <cols>
    <col min="1" max="1" width="5.28515625" style="95" customWidth="1"/>
    <col min="2" max="2" width="19.5703125" style="95" customWidth="1"/>
    <col min="3" max="3" width="19.140625" style="95" customWidth="1"/>
    <col min="4" max="4" width="13.28515625" style="97" customWidth="1"/>
    <col min="5" max="10" width="7.42578125" style="95" customWidth="1"/>
    <col min="11" max="14" width="7.42578125" style="107" customWidth="1"/>
    <col min="15" max="21" width="6.85546875" style="107" customWidth="1"/>
    <col min="22" max="22" width="8" style="95" customWidth="1"/>
    <col min="23" max="23" width="9.140625" style="95" customWidth="1"/>
    <col min="24" max="24" width="7.5703125" style="95" customWidth="1"/>
    <col min="25" max="256" width="9.140625" style="95"/>
    <col min="257" max="257" width="5.28515625" style="95" customWidth="1"/>
    <col min="258" max="258" width="19.5703125" style="95" customWidth="1"/>
    <col min="259" max="259" width="19.140625" style="95" customWidth="1"/>
    <col min="260" max="260" width="13.28515625" style="95" customWidth="1"/>
    <col min="261" max="270" width="7.42578125" style="95" customWidth="1"/>
    <col min="271" max="277" width="6.85546875" style="95"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19.5703125" style="95" customWidth="1"/>
    <col min="515" max="515" width="19.140625" style="95" customWidth="1"/>
    <col min="516" max="516" width="13.28515625" style="95" customWidth="1"/>
    <col min="517" max="526" width="7.42578125" style="95" customWidth="1"/>
    <col min="527" max="533" width="6.85546875" style="95"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19.5703125" style="95" customWidth="1"/>
    <col min="771" max="771" width="19.140625" style="95" customWidth="1"/>
    <col min="772" max="772" width="13.28515625" style="95" customWidth="1"/>
    <col min="773" max="782" width="7.42578125" style="95" customWidth="1"/>
    <col min="783" max="789" width="6.85546875" style="95"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19.5703125" style="95" customWidth="1"/>
    <col min="1027" max="1027" width="19.140625" style="95" customWidth="1"/>
    <col min="1028" max="1028" width="13.28515625" style="95" customWidth="1"/>
    <col min="1029" max="1038" width="7.42578125" style="95" customWidth="1"/>
    <col min="1039" max="1045" width="6.85546875" style="95"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19.5703125" style="95" customWidth="1"/>
    <col min="1283" max="1283" width="19.140625" style="95" customWidth="1"/>
    <col min="1284" max="1284" width="13.28515625" style="95" customWidth="1"/>
    <col min="1285" max="1294" width="7.42578125" style="95" customWidth="1"/>
    <col min="1295" max="1301" width="6.85546875" style="95"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19.5703125" style="95" customWidth="1"/>
    <col min="1539" max="1539" width="19.140625" style="95" customWidth="1"/>
    <col min="1540" max="1540" width="13.28515625" style="95" customWidth="1"/>
    <col min="1541" max="1550" width="7.42578125" style="95" customWidth="1"/>
    <col min="1551" max="1557" width="6.85546875" style="95"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19.5703125" style="95" customWidth="1"/>
    <col min="1795" max="1795" width="19.140625" style="95" customWidth="1"/>
    <col min="1796" max="1796" width="13.28515625" style="95" customWidth="1"/>
    <col min="1797" max="1806" width="7.42578125" style="95" customWidth="1"/>
    <col min="1807" max="1813" width="6.85546875" style="95"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19.5703125" style="95" customWidth="1"/>
    <col min="2051" max="2051" width="19.140625" style="95" customWidth="1"/>
    <col min="2052" max="2052" width="13.28515625" style="95" customWidth="1"/>
    <col min="2053" max="2062" width="7.42578125" style="95" customWidth="1"/>
    <col min="2063" max="2069" width="6.85546875" style="95"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19.5703125" style="95" customWidth="1"/>
    <col min="2307" max="2307" width="19.140625" style="95" customWidth="1"/>
    <col min="2308" max="2308" width="13.28515625" style="95" customWidth="1"/>
    <col min="2309" max="2318" width="7.42578125" style="95" customWidth="1"/>
    <col min="2319" max="2325" width="6.85546875" style="95"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19.5703125" style="95" customWidth="1"/>
    <col min="2563" max="2563" width="19.140625" style="95" customWidth="1"/>
    <col min="2564" max="2564" width="13.28515625" style="95" customWidth="1"/>
    <col min="2565" max="2574" width="7.42578125" style="95" customWidth="1"/>
    <col min="2575" max="2581" width="6.85546875" style="95"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19.5703125" style="95" customWidth="1"/>
    <col min="2819" max="2819" width="19.140625" style="95" customWidth="1"/>
    <col min="2820" max="2820" width="13.28515625" style="95" customWidth="1"/>
    <col min="2821" max="2830" width="7.42578125" style="95" customWidth="1"/>
    <col min="2831" max="2837" width="6.85546875" style="95"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19.5703125" style="95" customWidth="1"/>
    <col min="3075" max="3075" width="19.140625" style="95" customWidth="1"/>
    <col min="3076" max="3076" width="13.28515625" style="95" customWidth="1"/>
    <col min="3077" max="3086" width="7.42578125" style="95" customWidth="1"/>
    <col min="3087" max="3093" width="6.85546875" style="95"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19.5703125" style="95" customWidth="1"/>
    <col min="3331" max="3331" width="19.140625" style="95" customWidth="1"/>
    <col min="3332" max="3332" width="13.28515625" style="95" customWidth="1"/>
    <col min="3333" max="3342" width="7.42578125" style="95" customWidth="1"/>
    <col min="3343" max="3349" width="6.85546875" style="95"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19.5703125" style="95" customWidth="1"/>
    <col min="3587" max="3587" width="19.140625" style="95" customWidth="1"/>
    <col min="3588" max="3588" width="13.28515625" style="95" customWidth="1"/>
    <col min="3589" max="3598" width="7.42578125" style="95" customWidth="1"/>
    <col min="3599" max="3605" width="6.85546875" style="95"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19.5703125" style="95" customWidth="1"/>
    <col min="3843" max="3843" width="19.140625" style="95" customWidth="1"/>
    <col min="3844" max="3844" width="13.28515625" style="95" customWidth="1"/>
    <col min="3845" max="3854" width="7.42578125" style="95" customWidth="1"/>
    <col min="3855" max="3861" width="6.85546875" style="95"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19.5703125" style="95" customWidth="1"/>
    <col min="4099" max="4099" width="19.140625" style="95" customWidth="1"/>
    <col min="4100" max="4100" width="13.28515625" style="95" customWidth="1"/>
    <col min="4101" max="4110" width="7.42578125" style="95" customWidth="1"/>
    <col min="4111" max="4117" width="6.85546875" style="95"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19.5703125" style="95" customWidth="1"/>
    <col min="4355" max="4355" width="19.140625" style="95" customWidth="1"/>
    <col min="4356" max="4356" width="13.28515625" style="95" customWidth="1"/>
    <col min="4357" max="4366" width="7.42578125" style="95" customWidth="1"/>
    <col min="4367" max="4373" width="6.85546875" style="95"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19.5703125" style="95" customWidth="1"/>
    <col min="4611" max="4611" width="19.140625" style="95" customWidth="1"/>
    <col min="4612" max="4612" width="13.28515625" style="95" customWidth="1"/>
    <col min="4613" max="4622" width="7.42578125" style="95" customWidth="1"/>
    <col min="4623" max="4629" width="6.85546875" style="95"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19.5703125" style="95" customWidth="1"/>
    <col min="4867" max="4867" width="19.140625" style="95" customWidth="1"/>
    <col min="4868" max="4868" width="13.28515625" style="95" customWidth="1"/>
    <col min="4869" max="4878" width="7.42578125" style="95" customWidth="1"/>
    <col min="4879" max="4885" width="6.85546875" style="95"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19.5703125" style="95" customWidth="1"/>
    <col min="5123" max="5123" width="19.140625" style="95" customWidth="1"/>
    <col min="5124" max="5124" width="13.28515625" style="95" customWidth="1"/>
    <col min="5125" max="5134" width="7.42578125" style="95" customWidth="1"/>
    <col min="5135" max="5141" width="6.85546875" style="95"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19.5703125" style="95" customWidth="1"/>
    <col min="5379" max="5379" width="19.140625" style="95" customWidth="1"/>
    <col min="5380" max="5380" width="13.28515625" style="95" customWidth="1"/>
    <col min="5381" max="5390" width="7.42578125" style="95" customWidth="1"/>
    <col min="5391" max="5397" width="6.85546875" style="95"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19.5703125" style="95" customWidth="1"/>
    <col min="5635" max="5635" width="19.140625" style="95" customWidth="1"/>
    <col min="5636" max="5636" width="13.28515625" style="95" customWidth="1"/>
    <col min="5637" max="5646" width="7.42578125" style="95" customWidth="1"/>
    <col min="5647" max="5653" width="6.85546875" style="95"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19.5703125" style="95" customWidth="1"/>
    <col min="5891" max="5891" width="19.140625" style="95" customWidth="1"/>
    <col min="5892" max="5892" width="13.28515625" style="95" customWidth="1"/>
    <col min="5893" max="5902" width="7.42578125" style="95" customWidth="1"/>
    <col min="5903" max="5909" width="6.85546875" style="95"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19.5703125" style="95" customWidth="1"/>
    <col min="6147" max="6147" width="19.140625" style="95" customWidth="1"/>
    <col min="6148" max="6148" width="13.28515625" style="95" customWidth="1"/>
    <col min="6149" max="6158" width="7.42578125" style="95" customWidth="1"/>
    <col min="6159" max="6165" width="6.85546875" style="95"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19.5703125" style="95" customWidth="1"/>
    <col min="6403" max="6403" width="19.140625" style="95" customWidth="1"/>
    <col min="6404" max="6404" width="13.28515625" style="95" customWidth="1"/>
    <col min="6405" max="6414" width="7.42578125" style="95" customWidth="1"/>
    <col min="6415" max="6421" width="6.85546875" style="95"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19.5703125" style="95" customWidth="1"/>
    <col min="6659" max="6659" width="19.140625" style="95" customWidth="1"/>
    <col min="6660" max="6660" width="13.28515625" style="95" customWidth="1"/>
    <col min="6661" max="6670" width="7.42578125" style="95" customWidth="1"/>
    <col min="6671" max="6677" width="6.85546875" style="95"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19.5703125" style="95" customWidth="1"/>
    <col min="6915" max="6915" width="19.140625" style="95" customWidth="1"/>
    <col min="6916" max="6916" width="13.28515625" style="95" customWidth="1"/>
    <col min="6917" max="6926" width="7.42578125" style="95" customWidth="1"/>
    <col min="6927" max="6933" width="6.85546875" style="95"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19.5703125" style="95" customWidth="1"/>
    <col min="7171" max="7171" width="19.140625" style="95" customWidth="1"/>
    <col min="7172" max="7172" width="13.28515625" style="95" customWidth="1"/>
    <col min="7173" max="7182" width="7.42578125" style="95" customWidth="1"/>
    <col min="7183" max="7189" width="6.85546875" style="95"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19.5703125" style="95" customWidth="1"/>
    <col min="7427" max="7427" width="19.140625" style="95" customWidth="1"/>
    <col min="7428" max="7428" width="13.28515625" style="95" customWidth="1"/>
    <col min="7429" max="7438" width="7.42578125" style="95" customWidth="1"/>
    <col min="7439" max="7445" width="6.85546875" style="95"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19.5703125" style="95" customWidth="1"/>
    <col min="7683" max="7683" width="19.140625" style="95" customWidth="1"/>
    <col min="7684" max="7684" width="13.28515625" style="95" customWidth="1"/>
    <col min="7685" max="7694" width="7.42578125" style="95" customWidth="1"/>
    <col min="7695" max="7701" width="6.85546875" style="95"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19.5703125" style="95" customWidth="1"/>
    <col min="7939" max="7939" width="19.140625" style="95" customWidth="1"/>
    <col min="7940" max="7940" width="13.28515625" style="95" customWidth="1"/>
    <col min="7941" max="7950" width="7.42578125" style="95" customWidth="1"/>
    <col min="7951" max="7957" width="6.85546875" style="95"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19.5703125" style="95" customWidth="1"/>
    <col min="8195" max="8195" width="19.140625" style="95" customWidth="1"/>
    <col min="8196" max="8196" width="13.28515625" style="95" customWidth="1"/>
    <col min="8197" max="8206" width="7.42578125" style="95" customWidth="1"/>
    <col min="8207" max="8213" width="6.85546875" style="95"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19.5703125" style="95" customWidth="1"/>
    <col min="8451" max="8451" width="19.140625" style="95" customWidth="1"/>
    <col min="8452" max="8452" width="13.28515625" style="95" customWidth="1"/>
    <col min="8453" max="8462" width="7.42578125" style="95" customWidth="1"/>
    <col min="8463" max="8469" width="6.85546875" style="95"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19.5703125" style="95" customWidth="1"/>
    <col min="8707" max="8707" width="19.140625" style="95" customWidth="1"/>
    <col min="8708" max="8708" width="13.28515625" style="95" customWidth="1"/>
    <col min="8709" max="8718" width="7.42578125" style="95" customWidth="1"/>
    <col min="8719" max="8725" width="6.85546875" style="95"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19.5703125" style="95" customWidth="1"/>
    <col min="8963" max="8963" width="19.140625" style="95" customWidth="1"/>
    <col min="8964" max="8964" width="13.28515625" style="95" customWidth="1"/>
    <col min="8965" max="8974" width="7.42578125" style="95" customWidth="1"/>
    <col min="8975" max="8981" width="6.85546875" style="95"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19.5703125" style="95" customWidth="1"/>
    <col min="9219" max="9219" width="19.140625" style="95" customWidth="1"/>
    <col min="9220" max="9220" width="13.28515625" style="95" customWidth="1"/>
    <col min="9221" max="9230" width="7.42578125" style="95" customWidth="1"/>
    <col min="9231" max="9237" width="6.85546875" style="95"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19.5703125" style="95" customWidth="1"/>
    <col min="9475" max="9475" width="19.140625" style="95" customWidth="1"/>
    <col min="9476" max="9476" width="13.28515625" style="95" customWidth="1"/>
    <col min="9477" max="9486" width="7.42578125" style="95" customWidth="1"/>
    <col min="9487" max="9493" width="6.85546875" style="95"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19.5703125" style="95" customWidth="1"/>
    <col min="9731" max="9731" width="19.140625" style="95" customWidth="1"/>
    <col min="9732" max="9732" width="13.28515625" style="95" customWidth="1"/>
    <col min="9733" max="9742" width="7.42578125" style="95" customWidth="1"/>
    <col min="9743" max="9749" width="6.85546875" style="95"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19.5703125" style="95" customWidth="1"/>
    <col min="9987" max="9987" width="19.140625" style="95" customWidth="1"/>
    <col min="9988" max="9988" width="13.28515625" style="95" customWidth="1"/>
    <col min="9989" max="9998" width="7.42578125" style="95" customWidth="1"/>
    <col min="9999" max="10005" width="6.85546875" style="95"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19.5703125" style="95" customWidth="1"/>
    <col min="10243" max="10243" width="19.140625" style="95" customWidth="1"/>
    <col min="10244" max="10244" width="13.28515625" style="95" customWidth="1"/>
    <col min="10245" max="10254" width="7.42578125" style="95" customWidth="1"/>
    <col min="10255" max="10261" width="6.85546875" style="95"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19.5703125" style="95" customWidth="1"/>
    <col min="10499" max="10499" width="19.140625" style="95" customWidth="1"/>
    <col min="10500" max="10500" width="13.28515625" style="95" customWidth="1"/>
    <col min="10501" max="10510" width="7.42578125" style="95" customWidth="1"/>
    <col min="10511" max="10517" width="6.85546875" style="95"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19.5703125" style="95" customWidth="1"/>
    <col min="10755" max="10755" width="19.140625" style="95" customWidth="1"/>
    <col min="10756" max="10756" width="13.28515625" style="95" customWidth="1"/>
    <col min="10757" max="10766" width="7.42578125" style="95" customWidth="1"/>
    <col min="10767" max="10773" width="6.85546875" style="95"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19.5703125" style="95" customWidth="1"/>
    <col min="11011" max="11011" width="19.140625" style="95" customWidth="1"/>
    <col min="11012" max="11012" width="13.28515625" style="95" customWidth="1"/>
    <col min="11013" max="11022" width="7.42578125" style="95" customWidth="1"/>
    <col min="11023" max="11029" width="6.85546875" style="95"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19.5703125" style="95" customWidth="1"/>
    <col min="11267" max="11267" width="19.140625" style="95" customWidth="1"/>
    <col min="11268" max="11268" width="13.28515625" style="95" customWidth="1"/>
    <col min="11269" max="11278" width="7.42578125" style="95" customWidth="1"/>
    <col min="11279" max="11285" width="6.85546875" style="95"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19.5703125" style="95" customWidth="1"/>
    <col min="11523" max="11523" width="19.140625" style="95" customWidth="1"/>
    <col min="11524" max="11524" width="13.28515625" style="95" customWidth="1"/>
    <col min="11525" max="11534" width="7.42578125" style="95" customWidth="1"/>
    <col min="11535" max="11541" width="6.85546875" style="95"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19.5703125" style="95" customWidth="1"/>
    <col min="11779" max="11779" width="19.140625" style="95" customWidth="1"/>
    <col min="11780" max="11780" width="13.28515625" style="95" customWidth="1"/>
    <col min="11781" max="11790" width="7.42578125" style="95" customWidth="1"/>
    <col min="11791" max="11797" width="6.85546875" style="95"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19.5703125" style="95" customWidth="1"/>
    <col min="12035" max="12035" width="19.140625" style="95" customWidth="1"/>
    <col min="12036" max="12036" width="13.28515625" style="95" customWidth="1"/>
    <col min="12037" max="12046" width="7.42578125" style="95" customWidth="1"/>
    <col min="12047" max="12053" width="6.85546875" style="95"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19.5703125" style="95" customWidth="1"/>
    <col min="12291" max="12291" width="19.140625" style="95" customWidth="1"/>
    <col min="12292" max="12292" width="13.28515625" style="95" customWidth="1"/>
    <col min="12293" max="12302" width="7.42578125" style="95" customWidth="1"/>
    <col min="12303" max="12309" width="6.85546875" style="95"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19.5703125" style="95" customWidth="1"/>
    <col min="12547" max="12547" width="19.140625" style="95" customWidth="1"/>
    <col min="12548" max="12548" width="13.28515625" style="95" customWidth="1"/>
    <col min="12549" max="12558" width="7.42578125" style="95" customWidth="1"/>
    <col min="12559" max="12565" width="6.85546875" style="95"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19.5703125" style="95" customWidth="1"/>
    <col min="12803" max="12803" width="19.140625" style="95" customWidth="1"/>
    <col min="12804" max="12804" width="13.28515625" style="95" customWidth="1"/>
    <col min="12805" max="12814" width="7.42578125" style="95" customWidth="1"/>
    <col min="12815" max="12821" width="6.85546875" style="95"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19.5703125" style="95" customWidth="1"/>
    <col min="13059" max="13059" width="19.140625" style="95" customWidth="1"/>
    <col min="13060" max="13060" width="13.28515625" style="95" customWidth="1"/>
    <col min="13061" max="13070" width="7.42578125" style="95" customWidth="1"/>
    <col min="13071" max="13077" width="6.85546875" style="95"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19.5703125" style="95" customWidth="1"/>
    <col min="13315" max="13315" width="19.140625" style="95" customWidth="1"/>
    <col min="13316" max="13316" width="13.28515625" style="95" customWidth="1"/>
    <col min="13317" max="13326" width="7.42578125" style="95" customWidth="1"/>
    <col min="13327" max="13333" width="6.85546875" style="95"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19.5703125" style="95" customWidth="1"/>
    <col min="13571" max="13571" width="19.140625" style="95" customWidth="1"/>
    <col min="13572" max="13572" width="13.28515625" style="95" customWidth="1"/>
    <col min="13573" max="13582" width="7.42578125" style="95" customWidth="1"/>
    <col min="13583" max="13589" width="6.85546875" style="95"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19.5703125" style="95" customWidth="1"/>
    <col min="13827" max="13827" width="19.140625" style="95" customWidth="1"/>
    <col min="13828" max="13828" width="13.28515625" style="95" customWidth="1"/>
    <col min="13829" max="13838" width="7.42578125" style="95" customWidth="1"/>
    <col min="13839" max="13845" width="6.85546875" style="95"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19.5703125" style="95" customWidth="1"/>
    <col min="14083" max="14083" width="19.140625" style="95" customWidth="1"/>
    <col min="14084" max="14084" width="13.28515625" style="95" customWidth="1"/>
    <col min="14085" max="14094" width="7.42578125" style="95" customWidth="1"/>
    <col min="14095" max="14101" width="6.85546875" style="95"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19.5703125" style="95" customWidth="1"/>
    <col min="14339" max="14339" width="19.140625" style="95" customWidth="1"/>
    <col min="14340" max="14340" width="13.28515625" style="95" customWidth="1"/>
    <col min="14341" max="14350" width="7.42578125" style="95" customWidth="1"/>
    <col min="14351" max="14357" width="6.85546875" style="95"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19.5703125" style="95" customWidth="1"/>
    <col min="14595" max="14595" width="19.140625" style="95" customWidth="1"/>
    <col min="14596" max="14596" width="13.28515625" style="95" customWidth="1"/>
    <col min="14597" max="14606" width="7.42578125" style="95" customWidth="1"/>
    <col min="14607" max="14613" width="6.85546875" style="95"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19.5703125" style="95" customWidth="1"/>
    <col min="14851" max="14851" width="19.140625" style="95" customWidth="1"/>
    <col min="14852" max="14852" width="13.28515625" style="95" customWidth="1"/>
    <col min="14853" max="14862" width="7.42578125" style="95" customWidth="1"/>
    <col min="14863" max="14869" width="6.85546875" style="95"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19.5703125" style="95" customWidth="1"/>
    <col min="15107" max="15107" width="19.140625" style="95" customWidth="1"/>
    <col min="15108" max="15108" width="13.28515625" style="95" customWidth="1"/>
    <col min="15109" max="15118" width="7.42578125" style="95" customWidth="1"/>
    <col min="15119" max="15125" width="6.85546875" style="95"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19.5703125" style="95" customWidth="1"/>
    <col min="15363" max="15363" width="19.140625" style="95" customWidth="1"/>
    <col min="15364" max="15364" width="13.28515625" style="95" customWidth="1"/>
    <col min="15365" max="15374" width="7.42578125" style="95" customWidth="1"/>
    <col min="15375" max="15381" width="6.85546875" style="95"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19.5703125" style="95" customWidth="1"/>
    <col min="15619" max="15619" width="19.140625" style="95" customWidth="1"/>
    <col min="15620" max="15620" width="13.28515625" style="95" customWidth="1"/>
    <col min="15621" max="15630" width="7.42578125" style="95" customWidth="1"/>
    <col min="15631" max="15637" width="6.85546875" style="95"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19.5703125" style="95" customWidth="1"/>
    <col min="15875" max="15875" width="19.140625" style="95" customWidth="1"/>
    <col min="15876" max="15876" width="13.28515625" style="95" customWidth="1"/>
    <col min="15877" max="15886" width="7.42578125" style="95" customWidth="1"/>
    <col min="15887" max="15893" width="6.85546875" style="95"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19.5703125" style="95" customWidth="1"/>
    <col min="16131" max="16131" width="19.140625" style="95" customWidth="1"/>
    <col min="16132" max="16132" width="13.28515625" style="95" customWidth="1"/>
    <col min="16133" max="16142" width="7.42578125" style="95" customWidth="1"/>
    <col min="16143" max="16149" width="6.85546875" style="95" customWidth="1"/>
    <col min="16150" max="16150" width="8" style="95" customWidth="1"/>
    <col min="16151" max="16151" width="9.140625" style="95" customWidth="1"/>
    <col min="16152" max="16152" width="7.5703125" style="95" customWidth="1"/>
    <col min="16153" max="16384" width="9.140625" style="95"/>
  </cols>
  <sheetData>
    <row r="1" spans="1:24" ht="72" customHeight="1" x14ac:dyDescent="0.25">
      <c r="A1" s="533" t="s">
        <v>342</v>
      </c>
      <c r="B1" s="533"/>
      <c r="C1" s="533"/>
      <c r="D1" s="533"/>
      <c r="E1" s="533"/>
      <c r="F1" s="92"/>
      <c r="G1" s="92"/>
      <c r="H1" s="92"/>
      <c r="I1" s="92"/>
      <c r="J1" s="92"/>
      <c r="K1" s="92"/>
      <c r="L1" s="93"/>
      <c r="M1" s="93"/>
      <c r="N1" s="93"/>
      <c r="O1" s="93"/>
      <c r="P1" s="93"/>
      <c r="Q1" s="93"/>
      <c r="R1" s="93"/>
      <c r="S1" s="93"/>
      <c r="T1" s="93"/>
      <c r="U1" s="93"/>
      <c r="V1" s="94"/>
      <c r="W1" s="94"/>
      <c r="X1" s="94"/>
    </row>
    <row r="2" spans="1:24" ht="21.75" customHeight="1" x14ac:dyDescent="0.3">
      <c r="A2" s="534" t="s">
        <v>649</v>
      </c>
      <c r="B2" s="534"/>
      <c r="C2" s="534"/>
      <c r="D2" s="534"/>
      <c r="E2" s="534"/>
      <c r="F2" s="534"/>
      <c r="G2" s="534"/>
      <c r="H2" s="534"/>
      <c r="I2" s="534"/>
      <c r="J2" s="534"/>
      <c r="K2" s="534"/>
      <c r="L2" s="534"/>
      <c r="M2" s="534"/>
      <c r="N2" s="534"/>
      <c r="O2" s="534"/>
      <c r="P2" s="534"/>
      <c r="Q2" s="534"/>
      <c r="R2" s="534"/>
      <c r="S2" s="534"/>
      <c r="T2" s="534"/>
      <c r="U2" s="534"/>
      <c r="V2" s="534"/>
      <c r="W2" s="534"/>
      <c r="X2" s="534"/>
    </row>
    <row r="3" spans="1:24" ht="7.5" customHeight="1" x14ac:dyDescent="0.3">
      <c r="A3" s="535"/>
      <c r="B3" s="535"/>
      <c r="C3" s="535"/>
      <c r="D3" s="535"/>
      <c r="E3" s="535"/>
      <c r="F3" s="535"/>
      <c r="G3" s="535"/>
      <c r="H3" s="535"/>
      <c r="I3" s="535"/>
      <c r="J3" s="535"/>
      <c r="K3" s="535"/>
      <c r="L3" s="535"/>
      <c r="M3" s="535"/>
      <c r="N3" s="535"/>
      <c r="O3" s="535"/>
      <c r="P3" s="535"/>
      <c r="Q3" s="535"/>
      <c r="R3" s="535"/>
      <c r="S3" s="535"/>
      <c r="T3" s="535"/>
      <c r="U3" s="535"/>
      <c r="V3" s="535"/>
      <c r="W3" s="535"/>
      <c r="X3" s="535"/>
    </row>
    <row r="4" spans="1:24" s="97" customFormat="1" ht="21.75" customHeight="1" x14ac:dyDescent="0.25">
      <c r="A4" s="549" t="s">
        <v>0</v>
      </c>
      <c r="B4" s="549" t="s">
        <v>1</v>
      </c>
      <c r="C4" s="545" t="s">
        <v>534</v>
      </c>
      <c r="D4" s="536" t="s">
        <v>535</v>
      </c>
      <c r="E4" s="539" t="s">
        <v>536</v>
      </c>
      <c r="F4" s="540"/>
      <c r="G4" s="540"/>
      <c r="H4" s="540"/>
      <c r="I4" s="540"/>
      <c r="J4" s="540"/>
      <c r="K4" s="540"/>
      <c r="L4" s="540"/>
      <c r="M4" s="540"/>
      <c r="N4" s="540"/>
      <c r="O4" s="540"/>
      <c r="P4" s="540"/>
      <c r="Q4" s="540"/>
      <c r="R4" s="540"/>
      <c r="S4" s="540"/>
      <c r="T4" s="540"/>
      <c r="U4" s="540"/>
      <c r="V4" s="541"/>
      <c r="W4" s="542" t="s">
        <v>3</v>
      </c>
      <c r="X4" s="545" t="s">
        <v>4</v>
      </c>
    </row>
    <row r="5" spans="1:24" s="97" customFormat="1" ht="36.75" customHeight="1" x14ac:dyDescent="0.25">
      <c r="A5" s="550"/>
      <c r="B5" s="550"/>
      <c r="C5" s="546"/>
      <c r="D5" s="537"/>
      <c r="E5" s="569" t="s">
        <v>537</v>
      </c>
      <c r="F5" s="569"/>
      <c r="G5" s="569"/>
      <c r="H5" s="569"/>
      <c r="I5" s="569"/>
      <c r="J5" s="569"/>
      <c r="K5" s="569"/>
      <c r="L5" s="569"/>
      <c r="M5" s="569"/>
      <c r="N5" s="569"/>
      <c r="O5" s="539" t="s">
        <v>538</v>
      </c>
      <c r="P5" s="540"/>
      <c r="Q5" s="540"/>
      <c r="R5" s="540"/>
      <c r="S5" s="540"/>
      <c r="T5" s="540"/>
      <c r="U5" s="540"/>
      <c r="V5" s="548" t="s">
        <v>254</v>
      </c>
      <c r="W5" s="543"/>
      <c r="X5" s="546"/>
    </row>
    <row r="6" spans="1:24" s="97" customFormat="1" ht="51.95" customHeight="1" x14ac:dyDescent="0.25">
      <c r="A6" s="551"/>
      <c r="B6" s="551"/>
      <c r="C6" s="547"/>
      <c r="D6" s="538"/>
      <c r="E6" s="215" t="s">
        <v>155</v>
      </c>
      <c r="F6" s="215" t="s">
        <v>156</v>
      </c>
      <c r="G6" s="215" t="s">
        <v>65</v>
      </c>
      <c r="H6" s="215" t="s">
        <v>66</v>
      </c>
      <c r="I6" s="215" t="s">
        <v>67</v>
      </c>
      <c r="J6" s="215" t="s">
        <v>68</v>
      </c>
      <c r="K6" s="215" t="s">
        <v>69</v>
      </c>
      <c r="L6" s="215" t="s">
        <v>70</v>
      </c>
      <c r="M6" s="215" t="s">
        <v>71</v>
      </c>
      <c r="N6" s="215" t="s">
        <v>72</v>
      </c>
      <c r="O6" s="215" t="s">
        <v>297</v>
      </c>
      <c r="P6" s="215" t="s">
        <v>298</v>
      </c>
      <c r="Q6" s="215" t="s">
        <v>299</v>
      </c>
      <c r="R6" s="215" t="s">
        <v>389</v>
      </c>
      <c r="S6" s="215" t="s">
        <v>390</v>
      </c>
      <c r="T6" s="215" t="s">
        <v>391</v>
      </c>
      <c r="U6" s="215" t="s">
        <v>576</v>
      </c>
      <c r="V6" s="548"/>
      <c r="W6" s="544"/>
      <c r="X6" s="547"/>
    </row>
    <row r="7" spans="1:24" s="106" customFormat="1" ht="15.95" customHeight="1" x14ac:dyDescent="0.25">
      <c r="A7" s="100" t="s">
        <v>16</v>
      </c>
      <c r="B7" s="124" t="s">
        <v>110</v>
      </c>
      <c r="C7" s="438">
        <v>11100083302</v>
      </c>
      <c r="D7" s="101">
        <v>0.9</v>
      </c>
      <c r="E7" s="186"/>
      <c r="F7" s="186"/>
      <c r="G7" s="186"/>
      <c r="H7" s="186"/>
      <c r="I7" s="186"/>
      <c r="J7" s="186"/>
      <c r="K7" s="186"/>
      <c r="L7" s="186"/>
      <c r="M7" s="186"/>
      <c r="N7" s="186"/>
      <c r="O7" s="186"/>
      <c r="P7" s="186"/>
      <c r="Q7" s="186"/>
      <c r="R7" s="186"/>
      <c r="S7" s="186"/>
      <c r="T7" s="186"/>
      <c r="U7" s="186"/>
      <c r="V7" s="103">
        <f t="shared" ref="V7:V9" si="0">IF(SUM(E7:N7)&gt;5%,5%,SUM(E7:N7))+IF(SUM(O7:U7)&gt;5%,5%,SUM(O7:U7))</f>
        <v>0</v>
      </c>
      <c r="W7" s="104">
        <f t="shared" ref="W7:W9" si="1">D7+V7</f>
        <v>0.9</v>
      </c>
      <c r="X7" s="105">
        <f>IF(95%&lt;=W7,60,IF(AND(90%&lt;=W7,W7&lt;95%),50,IF(AND(80%&lt;=W7,W7&lt;90%),40,IF(AND(75%&lt;=W7,W7&lt;80%),30,IF(AND(70%&lt;=W7,W7&lt;75%),20,IF(W7&lt;70%,0,""))))))</f>
        <v>50</v>
      </c>
    </row>
    <row r="8" spans="1:24" s="106" customFormat="1" ht="15.95" customHeight="1" x14ac:dyDescent="0.25">
      <c r="A8" s="100" t="s">
        <v>17</v>
      </c>
      <c r="B8" s="125" t="s">
        <v>111</v>
      </c>
      <c r="C8" s="876">
        <v>11100083298</v>
      </c>
      <c r="D8" s="101">
        <v>0.9</v>
      </c>
      <c r="E8" s="186"/>
      <c r="F8" s="186"/>
      <c r="G8" s="186"/>
      <c r="H8" s="186"/>
      <c r="I8" s="186"/>
      <c r="J8" s="186"/>
      <c r="K8" s="186"/>
      <c r="L8" s="186"/>
      <c r="M8" s="186"/>
      <c r="N8" s="186"/>
      <c r="O8" s="186"/>
      <c r="P8" s="186"/>
      <c r="Q8" s="186"/>
      <c r="R8" s="186"/>
      <c r="S8" s="186"/>
      <c r="T8" s="186"/>
      <c r="U8" s="186"/>
      <c r="V8" s="103">
        <f t="shared" si="0"/>
        <v>0</v>
      </c>
      <c r="W8" s="104">
        <f t="shared" si="1"/>
        <v>0.9</v>
      </c>
      <c r="X8" s="105">
        <f t="shared" ref="X8:X9" si="2">IF(95%&lt;=W8,60,IF(AND(90%&lt;=W8,W8&lt;95%),50,IF(AND(80%&lt;=W8,W8&lt;90%),40,IF(AND(75%&lt;=W8,W8&lt;80%),30,IF(AND(70%&lt;=W8,W8&lt;75%),20,IF(W8&lt;70%,0,""))))))</f>
        <v>50</v>
      </c>
    </row>
    <row r="9" spans="1:24" s="106" customFormat="1" ht="15.95" customHeight="1" x14ac:dyDescent="0.25">
      <c r="A9" s="100" t="s">
        <v>18</v>
      </c>
      <c r="B9" s="126" t="s">
        <v>112</v>
      </c>
      <c r="C9" s="438" t="s">
        <v>504</v>
      </c>
      <c r="D9" s="101">
        <v>0.9</v>
      </c>
      <c r="E9" s="186"/>
      <c r="F9" s="186">
        <v>0.01</v>
      </c>
      <c r="G9" s="186"/>
      <c r="H9" s="186"/>
      <c r="I9" s="186"/>
      <c r="J9" s="186"/>
      <c r="K9" s="186">
        <v>0.02</v>
      </c>
      <c r="L9" s="186"/>
      <c r="M9" s="186"/>
      <c r="N9" s="186"/>
      <c r="O9" s="186">
        <v>0.01</v>
      </c>
      <c r="P9" s="186">
        <v>0.01</v>
      </c>
      <c r="Q9" s="186"/>
      <c r="R9" s="186"/>
      <c r="S9" s="186"/>
      <c r="T9" s="186"/>
      <c r="U9" s="186"/>
      <c r="V9" s="103">
        <f t="shared" si="0"/>
        <v>0.05</v>
      </c>
      <c r="W9" s="104">
        <f t="shared" si="1"/>
        <v>0.95000000000000007</v>
      </c>
      <c r="X9" s="105">
        <f t="shared" si="2"/>
        <v>60</v>
      </c>
    </row>
    <row r="10" spans="1:24" ht="39.75" customHeight="1" x14ac:dyDescent="0.25">
      <c r="A10" s="552" t="s">
        <v>541</v>
      </c>
      <c r="B10" s="552"/>
      <c r="C10" s="552"/>
      <c r="D10" s="552"/>
      <c r="E10" s="552"/>
      <c r="F10" s="552"/>
      <c r="G10" s="552"/>
      <c r="H10" s="552"/>
      <c r="I10" s="552"/>
      <c r="J10" s="552"/>
      <c r="K10" s="552"/>
      <c r="L10" s="552"/>
      <c r="M10" s="552"/>
      <c r="N10" s="552"/>
      <c r="O10" s="552"/>
      <c r="P10" s="552"/>
      <c r="Q10" s="552"/>
      <c r="R10" s="552"/>
      <c r="S10" s="552"/>
      <c r="T10" s="552"/>
      <c r="U10" s="552"/>
      <c r="V10" s="552"/>
      <c r="W10" s="552"/>
      <c r="X10" s="552"/>
    </row>
    <row r="11" spans="1:24" ht="18.75" x14ac:dyDescent="0.3">
      <c r="A11" s="553" t="s">
        <v>5</v>
      </c>
      <c r="B11" s="553"/>
      <c r="C11" s="553"/>
      <c r="D11" s="553"/>
      <c r="E11" s="553"/>
      <c r="F11" s="553"/>
      <c r="G11" s="553"/>
      <c r="H11" s="553"/>
      <c r="I11" s="553"/>
      <c r="J11" s="553"/>
      <c r="K11" s="553"/>
      <c r="L11" s="553"/>
      <c r="M11" s="553"/>
      <c r="N11" s="553"/>
      <c r="O11" s="553"/>
      <c r="P11" s="553"/>
      <c r="Q11" s="553"/>
      <c r="R11" s="553"/>
      <c r="S11" s="553"/>
      <c r="T11" s="553"/>
      <c r="U11" s="553"/>
      <c r="V11" s="553"/>
      <c r="W11" s="553"/>
      <c r="X11" s="553"/>
    </row>
    <row r="13" spans="1:24" ht="112.5" customHeight="1" x14ac:dyDescent="0.25">
      <c r="A13" s="259" t="s">
        <v>6</v>
      </c>
      <c r="B13" s="483" t="s">
        <v>7</v>
      </c>
      <c r="C13" s="483"/>
      <c r="D13" s="483"/>
      <c r="E13" s="483"/>
      <c r="F13" s="259"/>
      <c r="G13" s="259"/>
      <c r="H13" s="259"/>
      <c r="I13" s="259"/>
      <c r="J13" s="259"/>
      <c r="K13" s="554" t="s">
        <v>8</v>
      </c>
      <c r="L13" s="556"/>
      <c r="M13" s="557" t="s">
        <v>9</v>
      </c>
      <c r="N13" s="557"/>
      <c r="O13" s="265" t="s">
        <v>10</v>
      </c>
      <c r="P13" s="265" t="s">
        <v>11</v>
      </c>
      <c r="Q13" s="262" t="s">
        <v>219</v>
      </c>
      <c r="R13" s="554" t="s">
        <v>12</v>
      </c>
      <c r="S13" s="555"/>
      <c r="T13" s="555"/>
      <c r="U13" s="555"/>
      <c r="V13" s="555"/>
      <c r="W13" s="555"/>
      <c r="X13" s="556"/>
    </row>
    <row r="14" spans="1:24" ht="48" hidden="1" customHeight="1" x14ac:dyDescent="0.25">
      <c r="A14" s="4">
        <v>1</v>
      </c>
      <c r="B14" s="474" t="s">
        <v>617</v>
      </c>
      <c r="C14" s="474"/>
      <c r="D14" s="474"/>
      <c r="E14" s="474"/>
      <c r="F14" s="181"/>
      <c r="G14" s="181"/>
      <c r="H14" s="181"/>
      <c r="I14" s="181"/>
      <c r="J14" s="181"/>
      <c r="K14" s="526"/>
      <c r="L14" s="528"/>
      <c r="M14" s="526"/>
      <c r="N14" s="528"/>
      <c r="O14" s="265"/>
      <c r="P14" s="262"/>
      <c r="Q14" s="461">
        <v>0.01</v>
      </c>
      <c r="R14" s="554"/>
      <c r="S14" s="555"/>
      <c r="T14" s="555"/>
      <c r="U14" s="555"/>
      <c r="V14" s="555"/>
      <c r="W14" s="555"/>
      <c r="X14" s="556"/>
    </row>
    <row r="15" spans="1:24" ht="45.75" customHeight="1" x14ac:dyDescent="0.25">
      <c r="A15" s="4">
        <v>2</v>
      </c>
      <c r="B15" s="474" t="s">
        <v>620</v>
      </c>
      <c r="C15" s="474"/>
      <c r="D15" s="474"/>
      <c r="E15" s="474"/>
      <c r="F15" s="181"/>
      <c r="G15" s="181"/>
      <c r="H15" s="181"/>
      <c r="I15" s="181"/>
      <c r="J15" s="181"/>
      <c r="K15" s="526" t="s">
        <v>572</v>
      </c>
      <c r="L15" s="528"/>
      <c r="M15" s="526" t="s">
        <v>804</v>
      </c>
      <c r="N15" s="528"/>
      <c r="O15" s="265">
        <v>1</v>
      </c>
      <c r="P15" s="262"/>
      <c r="Q15" s="461">
        <v>0.01</v>
      </c>
      <c r="R15" s="554" t="s">
        <v>112</v>
      </c>
      <c r="S15" s="555"/>
      <c r="T15" s="555"/>
      <c r="U15" s="555"/>
      <c r="V15" s="555"/>
      <c r="W15" s="555"/>
      <c r="X15" s="556"/>
    </row>
    <row r="16" spans="1:24" ht="51.75" hidden="1" customHeight="1" x14ac:dyDescent="0.25">
      <c r="A16" s="4">
        <v>3</v>
      </c>
      <c r="B16" s="474" t="s">
        <v>624</v>
      </c>
      <c r="C16" s="474"/>
      <c r="D16" s="474"/>
      <c r="E16" s="474"/>
      <c r="F16" s="181"/>
      <c r="G16" s="181"/>
      <c r="H16" s="181"/>
      <c r="I16" s="181"/>
      <c r="J16" s="181"/>
      <c r="K16" s="526"/>
      <c r="L16" s="528"/>
      <c r="M16" s="526"/>
      <c r="N16" s="528"/>
      <c r="O16" s="265"/>
      <c r="P16" s="262"/>
      <c r="Q16" s="254">
        <v>0.02</v>
      </c>
      <c r="R16" s="262"/>
      <c r="S16" s="263"/>
      <c r="T16" s="263"/>
      <c r="U16" s="263"/>
      <c r="V16" s="263"/>
      <c r="W16" s="263"/>
      <c r="X16" s="264"/>
    </row>
    <row r="17" spans="1:24" ht="36.75" hidden="1" customHeight="1" x14ac:dyDescent="0.25">
      <c r="A17" s="4">
        <v>4</v>
      </c>
      <c r="B17" s="473" t="s">
        <v>625</v>
      </c>
      <c r="C17" s="473"/>
      <c r="D17" s="474"/>
      <c r="E17" s="474"/>
      <c r="F17" s="181"/>
      <c r="G17" s="181"/>
      <c r="H17" s="181"/>
      <c r="I17" s="181"/>
      <c r="J17" s="181"/>
      <c r="K17" s="526"/>
      <c r="L17" s="528"/>
      <c r="M17" s="526"/>
      <c r="N17" s="528"/>
      <c r="O17" s="265"/>
      <c r="P17" s="262"/>
      <c r="Q17" s="262"/>
      <c r="R17" s="262"/>
      <c r="S17" s="263"/>
      <c r="T17" s="263"/>
      <c r="U17" s="263"/>
      <c r="V17" s="263"/>
      <c r="W17" s="263"/>
      <c r="X17" s="264"/>
    </row>
    <row r="18" spans="1:24" ht="36.75" hidden="1" customHeight="1" x14ac:dyDescent="0.25">
      <c r="A18" s="4">
        <v>5</v>
      </c>
      <c r="B18" s="558" t="s">
        <v>626</v>
      </c>
      <c r="C18" s="559"/>
      <c r="D18" s="559"/>
      <c r="E18" s="560"/>
      <c r="F18" s="181"/>
      <c r="G18" s="181"/>
      <c r="H18" s="181"/>
      <c r="I18" s="181"/>
      <c r="J18" s="181"/>
      <c r="K18" s="260"/>
      <c r="L18" s="261"/>
      <c r="M18" s="260"/>
      <c r="N18" s="261"/>
      <c r="O18" s="265"/>
      <c r="P18" s="262"/>
      <c r="Q18" s="254">
        <v>0.01</v>
      </c>
      <c r="R18" s="262"/>
      <c r="S18" s="263"/>
      <c r="T18" s="263"/>
      <c r="U18" s="263"/>
      <c r="V18" s="263"/>
      <c r="W18" s="263"/>
      <c r="X18" s="264"/>
    </row>
    <row r="19" spans="1:24" ht="36.75" hidden="1" customHeight="1" x14ac:dyDescent="0.25">
      <c r="A19" s="4">
        <v>6</v>
      </c>
      <c r="B19" s="558" t="s">
        <v>627</v>
      </c>
      <c r="C19" s="559"/>
      <c r="D19" s="559"/>
      <c r="E19" s="560"/>
      <c r="F19" s="181"/>
      <c r="G19" s="181"/>
      <c r="H19" s="181"/>
      <c r="I19" s="181"/>
      <c r="J19" s="181"/>
      <c r="K19" s="260"/>
      <c r="L19" s="261"/>
      <c r="M19" s="260"/>
      <c r="N19" s="261"/>
      <c r="O19" s="265"/>
      <c r="P19" s="262"/>
      <c r="Q19" s="262" t="s">
        <v>628</v>
      </c>
      <c r="R19" s="262"/>
      <c r="S19" s="263"/>
      <c r="T19" s="263"/>
      <c r="U19" s="263"/>
      <c r="V19" s="263"/>
      <c r="W19" s="263"/>
      <c r="X19" s="264"/>
    </row>
    <row r="20" spans="1:24" ht="36.75" hidden="1" customHeight="1" x14ac:dyDescent="0.25">
      <c r="A20" s="4">
        <v>7</v>
      </c>
      <c r="B20" s="558" t="s">
        <v>629</v>
      </c>
      <c r="C20" s="559"/>
      <c r="D20" s="559"/>
      <c r="E20" s="560"/>
      <c r="F20" s="181"/>
      <c r="G20" s="181"/>
      <c r="H20" s="181"/>
      <c r="I20" s="181"/>
      <c r="J20" s="181"/>
      <c r="K20" s="260"/>
      <c r="L20" s="261"/>
      <c r="M20" s="526"/>
      <c r="N20" s="528"/>
      <c r="O20" s="265"/>
      <c r="P20" s="262"/>
      <c r="Q20" s="255">
        <v>2.5000000000000001E-2</v>
      </c>
      <c r="R20" s="554"/>
      <c r="S20" s="555"/>
      <c r="T20" s="555"/>
      <c r="U20" s="555"/>
      <c r="V20" s="555"/>
      <c r="W20" s="555"/>
      <c r="X20" s="556"/>
    </row>
    <row r="21" spans="1:24" ht="36.75" hidden="1" customHeight="1" x14ac:dyDescent="0.25">
      <c r="A21" s="4">
        <v>8</v>
      </c>
      <c r="B21" s="558" t="s">
        <v>630</v>
      </c>
      <c r="C21" s="559"/>
      <c r="D21" s="559"/>
      <c r="E21" s="560"/>
      <c r="F21" s="181"/>
      <c r="G21" s="181"/>
      <c r="H21" s="181"/>
      <c r="I21" s="181"/>
      <c r="J21" s="181"/>
      <c r="K21" s="260"/>
      <c r="L21" s="261"/>
      <c r="M21" s="260"/>
      <c r="N21" s="261"/>
      <c r="O21" s="265"/>
      <c r="P21" s="262"/>
      <c r="Q21" s="255">
        <v>3.5000000000000003E-2</v>
      </c>
      <c r="R21" s="262"/>
      <c r="S21" s="263"/>
      <c r="T21" s="263"/>
      <c r="U21" s="263"/>
      <c r="V21" s="263"/>
      <c r="W21" s="263"/>
      <c r="X21" s="264"/>
    </row>
    <row r="22" spans="1:24" ht="36.75" hidden="1" customHeight="1" x14ac:dyDescent="0.25">
      <c r="A22" s="4">
        <v>9</v>
      </c>
      <c r="B22" s="558" t="s">
        <v>631</v>
      </c>
      <c r="C22" s="559"/>
      <c r="D22" s="559"/>
      <c r="E22" s="560"/>
      <c r="F22" s="181"/>
      <c r="G22" s="181"/>
      <c r="H22" s="181"/>
      <c r="I22" s="181"/>
      <c r="J22" s="181"/>
      <c r="K22" s="260"/>
      <c r="L22" s="261"/>
      <c r="M22" s="260"/>
      <c r="N22" s="261"/>
      <c r="O22" s="265"/>
      <c r="P22" s="262"/>
      <c r="Q22" s="461">
        <v>0.05</v>
      </c>
      <c r="R22" s="262"/>
      <c r="S22" s="263"/>
      <c r="T22" s="263"/>
      <c r="U22" s="263"/>
      <c r="V22" s="263"/>
      <c r="W22" s="263"/>
      <c r="X22" s="264"/>
    </row>
    <row r="23" spans="1:24" ht="74.25" hidden="1" customHeight="1" x14ac:dyDescent="0.25">
      <c r="A23" s="4">
        <v>10</v>
      </c>
      <c r="B23" s="474" t="s">
        <v>632</v>
      </c>
      <c r="C23" s="474"/>
      <c r="D23" s="474"/>
      <c r="E23" s="474"/>
      <c r="F23" s="181"/>
      <c r="G23" s="181"/>
      <c r="H23" s="181"/>
      <c r="I23" s="181"/>
      <c r="J23" s="181"/>
      <c r="K23" s="526"/>
      <c r="L23" s="528"/>
      <c r="M23" s="526"/>
      <c r="N23" s="528"/>
      <c r="O23" s="110"/>
      <c r="P23" s="111"/>
      <c r="Q23" s="256">
        <v>0.02</v>
      </c>
      <c r="R23" s="554"/>
      <c r="S23" s="555"/>
      <c r="T23" s="555"/>
      <c r="U23" s="555"/>
      <c r="V23" s="555"/>
      <c r="W23" s="555"/>
      <c r="X23" s="556"/>
    </row>
    <row r="24" spans="1:24" ht="44.25" hidden="1" customHeight="1" x14ac:dyDescent="0.25">
      <c r="A24" s="4">
        <v>11</v>
      </c>
      <c r="B24" s="474" t="s">
        <v>633</v>
      </c>
      <c r="C24" s="474"/>
      <c r="D24" s="474"/>
      <c r="E24" s="474"/>
      <c r="F24" s="181"/>
      <c r="G24" s="181"/>
      <c r="H24" s="181"/>
      <c r="I24" s="181"/>
      <c r="J24" s="181"/>
      <c r="K24" s="526"/>
      <c r="L24" s="528"/>
      <c r="M24" s="526"/>
      <c r="N24" s="528"/>
      <c r="O24" s="110"/>
      <c r="P24" s="111"/>
      <c r="Q24" s="254">
        <v>0.02</v>
      </c>
      <c r="R24" s="554"/>
      <c r="S24" s="555"/>
      <c r="T24" s="555"/>
      <c r="U24" s="555"/>
      <c r="V24" s="555"/>
      <c r="W24" s="555"/>
      <c r="X24" s="556"/>
    </row>
    <row r="25" spans="1:24" ht="102" customHeight="1" x14ac:dyDescent="0.25">
      <c r="A25" s="4">
        <v>12</v>
      </c>
      <c r="B25" s="474" t="s">
        <v>634</v>
      </c>
      <c r="C25" s="474"/>
      <c r="D25" s="474"/>
      <c r="E25" s="474"/>
      <c r="F25" s="181"/>
      <c r="G25" s="181"/>
      <c r="H25" s="181"/>
      <c r="I25" s="181"/>
      <c r="J25" s="181"/>
      <c r="K25" s="526" t="s">
        <v>946</v>
      </c>
      <c r="L25" s="528"/>
      <c r="M25" s="526" t="s">
        <v>1099</v>
      </c>
      <c r="N25" s="528"/>
      <c r="O25" s="110">
        <v>1</v>
      </c>
      <c r="P25" s="111"/>
      <c r="Q25" s="254">
        <v>0.02</v>
      </c>
      <c r="R25" s="877" t="s">
        <v>1120</v>
      </c>
      <c r="S25" s="555"/>
      <c r="T25" s="555"/>
      <c r="U25" s="555"/>
      <c r="V25" s="555"/>
      <c r="W25" s="555"/>
      <c r="X25" s="556"/>
    </row>
    <row r="26" spans="1:24" ht="62.25" hidden="1" customHeight="1" x14ac:dyDescent="0.25">
      <c r="A26" s="4">
        <v>13</v>
      </c>
      <c r="B26" s="473" t="s">
        <v>636</v>
      </c>
      <c r="C26" s="473"/>
      <c r="D26" s="474"/>
      <c r="E26" s="474"/>
      <c r="F26" s="181"/>
      <c r="G26" s="181"/>
      <c r="H26" s="181"/>
      <c r="I26" s="181"/>
      <c r="J26" s="181"/>
      <c r="K26" s="526"/>
      <c r="L26" s="528"/>
      <c r="M26" s="526"/>
      <c r="N26" s="528"/>
      <c r="O26" s="110"/>
      <c r="P26" s="111"/>
      <c r="Q26" s="254">
        <v>0.02</v>
      </c>
      <c r="R26" s="554"/>
      <c r="S26" s="555"/>
      <c r="T26" s="555"/>
      <c r="U26" s="555"/>
      <c r="V26" s="555"/>
      <c r="W26" s="555"/>
      <c r="X26" s="556"/>
    </row>
    <row r="27" spans="1:24" ht="48.2" hidden="1" customHeight="1" x14ac:dyDescent="0.25">
      <c r="A27" s="4">
        <v>14</v>
      </c>
      <c r="B27" s="474" t="s">
        <v>637</v>
      </c>
      <c r="C27" s="474"/>
      <c r="D27" s="474"/>
      <c r="E27" s="474"/>
      <c r="F27" s="181"/>
      <c r="G27" s="181"/>
      <c r="H27" s="181"/>
      <c r="I27" s="181"/>
      <c r="J27" s="181"/>
      <c r="K27" s="526"/>
      <c r="L27" s="528"/>
      <c r="M27" s="526"/>
      <c r="N27" s="528"/>
      <c r="O27" s="110"/>
      <c r="P27" s="111"/>
      <c r="Q27" s="254">
        <v>0.02</v>
      </c>
      <c r="R27" s="554"/>
      <c r="S27" s="555"/>
      <c r="T27" s="555"/>
      <c r="U27" s="555"/>
      <c r="V27" s="555"/>
      <c r="W27" s="555"/>
      <c r="X27" s="556"/>
    </row>
    <row r="28" spans="1:24" ht="44.25" hidden="1" customHeight="1" x14ac:dyDescent="0.25">
      <c r="A28" s="4">
        <v>15</v>
      </c>
      <c r="B28" s="474" t="s">
        <v>639</v>
      </c>
      <c r="C28" s="474"/>
      <c r="D28" s="474"/>
      <c r="E28" s="474"/>
      <c r="F28" s="181"/>
      <c r="G28" s="181"/>
      <c r="H28" s="181"/>
      <c r="I28" s="181"/>
      <c r="J28" s="181"/>
      <c r="K28" s="526"/>
      <c r="L28" s="528"/>
      <c r="M28" s="526"/>
      <c r="N28" s="528"/>
      <c r="O28" s="110"/>
      <c r="P28" s="111"/>
      <c r="Q28" s="254">
        <v>0.02</v>
      </c>
      <c r="R28" s="554"/>
      <c r="S28" s="555"/>
      <c r="T28" s="555"/>
      <c r="U28" s="555"/>
      <c r="V28" s="555"/>
      <c r="W28" s="555"/>
      <c r="X28" s="556"/>
    </row>
    <row r="29" spans="1:24" ht="51" customHeight="1" x14ac:dyDescent="0.25">
      <c r="A29" s="4">
        <v>16</v>
      </c>
      <c r="B29" s="573" t="s">
        <v>1121</v>
      </c>
      <c r="C29" s="573"/>
      <c r="D29" s="573"/>
      <c r="E29" s="573"/>
      <c r="F29" s="258"/>
      <c r="G29" s="258"/>
      <c r="H29" s="258"/>
      <c r="I29" s="258"/>
      <c r="J29" s="258"/>
      <c r="K29" s="526">
        <v>43475</v>
      </c>
      <c r="L29" s="528"/>
      <c r="M29" s="526">
        <v>43565</v>
      </c>
      <c r="N29" s="528"/>
      <c r="O29" s="110">
        <v>1</v>
      </c>
      <c r="P29" s="111"/>
      <c r="Q29" s="254">
        <v>0.01</v>
      </c>
      <c r="R29" s="554" t="s">
        <v>112</v>
      </c>
      <c r="S29" s="555"/>
      <c r="T29" s="555"/>
      <c r="U29" s="555"/>
      <c r="V29" s="555"/>
      <c r="W29" s="555"/>
      <c r="X29" s="556"/>
    </row>
    <row r="30" spans="1:24" ht="51" customHeight="1" x14ac:dyDescent="0.25">
      <c r="A30" s="4">
        <v>17</v>
      </c>
      <c r="B30" s="573" t="s">
        <v>1122</v>
      </c>
      <c r="C30" s="573"/>
      <c r="D30" s="573"/>
      <c r="E30" s="573"/>
      <c r="F30" s="258"/>
      <c r="G30" s="258"/>
      <c r="H30" s="258"/>
      <c r="I30" s="258"/>
      <c r="J30" s="258"/>
      <c r="K30" s="526" t="s">
        <v>946</v>
      </c>
      <c r="L30" s="528"/>
      <c r="M30" s="526" t="s">
        <v>572</v>
      </c>
      <c r="N30" s="528"/>
      <c r="O30" s="110">
        <v>1</v>
      </c>
      <c r="P30" s="111"/>
      <c r="Q30" s="112">
        <v>0.01</v>
      </c>
      <c r="R30" s="554" t="s">
        <v>112</v>
      </c>
      <c r="S30" s="555"/>
      <c r="T30" s="555"/>
      <c r="U30" s="555"/>
      <c r="V30" s="555"/>
      <c r="W30" s="555"/>
      <c r="X30" s="556"/>
    </row>
    <row r="31" spans="1:24" ht="16.5" x14ac:dyDescent="0.25">
      <c r="A31" s="29"/>
      <c r="B31" s="30"/>
      <c r="C31" s="30"/>
      <c r="D31" s="30"/>
      <c r="E31" s="30"/>
      <c r="F31" s="30"/>
      <c r="G31" s="30"/>
      <c r="H31" s="30"/>
      <c r="I31" s="30"/>
      <c r="J31" s="30"/>
      <c r="K31" s="113"/>
      <c r="L31" s="114"/>
      <c r="M31" s="114"/>
      <c r="N31" s="114"/>
      <c r="O31" s="114"/>
      <c r="P31" s="114"/>
      <c r="Q31" s="114"/>
      <c r="R31" s="114"/>
      <c r="S31" s="114"/>
      <c r="T31" s="114"/>
      <c r="U31" s="114"/>
      <c r="V31" s="115"/>
      <c r="W31" s="115"/>
      <c r="X31" s="115"/>
    </row>
    <row r="32" spans="1:24" ht="20.25" customHeight="1" x14ac:dyDescent="0.25">
      <c r="L32" s="878" t="s">
        <v>838</v>
      </c>
      <c r="M32" s="878"/>
      <c r="N32" s="878"/>
      <c r="O32" s="878"/>
      <c r="P32" s="878"/>
      <c r="Q32" s="878"/>
      <c r="R32" s="878"/>
      <c r="S32" s="878"/>
      <c r="T32" s="878"/>
      <c r="U32" s="878"/>
      <c r="V32" s="878"/>
      <c r="W32" s="878"/>
      <c r="X32" s="878"/>
    </row>
    <row r="33" spans="6:24" ht="141" customHeight="1" x14ac:dyDescent="0.25">
      <c r="L33" s="623" t="s">
        <v>1123</v>
      </c>
      <c r="M33" s="605"/>
      <c r="N33" s="605"/>
      <c r="O33" s="605"/>
      <c r="P33" s="605"/>
      <c r="Q33" s="605"/>
      <c r="R33" s="605"/>
      <c r="S33" s="605"/>
      <c r="T33" s="605"/>
      <c r="U33" s="605"/>
      <c r="V33" s="605"/>
      <c r="W33" s="605"/>
      <c r="X33" s="605"/>
    </row>
    <row r="36" spans="6:24" x14ac:dyDescent="0.25">
      <c r="F36" s="879"/>
    </row>
  </sheetData>
  <mergeCells count="74">
    <mergeCell ref="L32:X32"/>
    <mergeCell ref="L33:X33"/>
    <mergeCell ref="B29:E29"/>
    <mergeCell ref="K29:L29"/>
    <mergeCell ref="M29:N29"/>
    <mergeCell ref="R29:X29"/>
    <mergeCell ref="B30:E30"/>
    <mergeCell ref="K30:L30"/>
    <mergeCell ref="M30:N30"/>
    <mergeCell ref="R30:X30"/>
    <mergeCell ref="B27:E27"/>
    <mergeCell ref="K27:L27"/>
    <mergeCell ref="M27:N27"/>
    <mergeCell ref="R27:X27"/>
    <mergeCell ref="B28:E28"/>
    <mergeCell ref="K28:L28"/>
    <mergeCell ref="M28:N28"/>
    <mergeCell ref="R28:X28"/>
    <mergeCell ref="B25:E25"/>
    <mergeCell ref="K25:L25"/>
    <mergeCell ref="M25:N25"/>
    <mergeCell ref="R25:X25"/>
    <mergeCell ref="B26:E26"/>
    <mergeCell ref="K26:L26"/>
    <mergeCell ref="M26:N26"/>
    <mergeCell ref="R26:X26"/>
    <mergeCell ref="B23:E23"/>
    <mergeCell ref="K23:L23"/>
    <mergeCell ref="M23:N23"/>
    <mergeCell ref="R23:X23"/>
    <mergeCell ref="B24:E24"/>
    <mergeCell ref="K24:L24"/>
    <mergeCell ref="M24:N24"/>
    <mergeCell ref="R24:X24"/>
    <mergeCell ref="B20:E20"/>
    <mergeCell ref="M20:N20"/>
    <mergeCell ref="R20:X20"/>
    <mergeCell ref="B21:E21"/>
    <mergeCell ref="B22:E22"/>
    <mergeCell ref="B17:E17"/>
    <mergeCell ref="K17:L17"/>
    <mergeCell ref="M17:N17"/>
    <mergeCell ref="B18:E18"/>
    <mergeCell ref="B19:E19"/>
    <mergeCell ref="K15:L15"/>
    <mergeCell ref="M15:N15"/>
    <mergeCell ref="R15:X15"/>
    <mergeCell ref="K16:L16"/>
    <mergeCell ref="M16:N16"/>
    <mergeCell ref="B13:E13"/>
    <mergeCell ref="K13:L13"/>
    <mergeCell ref="M13:N13"/>
    <mergeCell ref="R13:X13"/>
    <mergeCell ref="B14:E14"/>
    <mergeCell ref="K14:L14"/>
    <mergeCell ref="M14:N14"/>
    <mergeCell ref="R14:X14"/>
    <mergeCell ref="X4:X6"/>
    <mergeCell ref="E5:N5"/>
    <mergeCell ref="O5:U5"/>
    <mergeCell ref="V5:V6"/>
    <mergeCell ref="A10:X10"/>
    <mergeCell ref="A11:X11"/>
    <mergeCell ref="B15:E15"/>
    <mergeCell ref="B16:E16"/>
    <mergeCell ref="A3:X3"/>
    <mergeCell ref="A1:E1"/>
    <mergeCell ref="A2:X2"/>
    <mergeCell ref="A4:A6"/>
    <mergeCell ref="B4:B6"/>
    <mergeCell ref="C4:C6"/>
    <mergeCell ref="D4:D6"/>
    <mergeCell ref="E4:V4"/>
    <mergeCell ref="W4:W6"/>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68"/>
  <sheetViews>
    <sheetView topLeftCell="A13" zoomScale="85" zoomScaleNormal="85" workbookViewId="0">
      <selection activeCell="B49" sqref="B49:E49"/>
    </sheetView>
  </sheetViews>
  <sheetFormatPr defaultRowHeight="15" x14ac:dyDescent="0.25"/>
  <cols>
    <col min="1" max="1" width="5.28515625" style="95" customWidth="1"/>
    <col min="2" max="2" width="21" style="95" customWidth="1"/>
    <col min="3" max="3" width="13.7109375" style="95" customWidth="1"/>
    <col min="4" max="4" width="13.28515625" style="97" customWidth="1"/>
    <col min="5" max="10" width="7.42578125" style="95" customWidth="1"/>
    <col min="11" max="14" width="7.42578125" style="107" customWidth="1"/>
    <col min="15" max="21" width="6.85546875" style="107" customWidth="1"/>
    <col min="22" max="22" width="8" style="95" customWidth="1"/>
    <col min="23" max="23" width="9.140625" style="95" customWidth="1"/>
    <col min="24" max="24" width="7.5703125" style="95" customWidth="1"/>
    <col min="25" max="25" width="27.5703125" style="95" customWidth="1"/>
    <col min="26" max="256" width="9.140625" style="95"/>
    <col min="257" max="257" width="5.28515625" style="95" customWidth="1"/>
    <col min="258" max="258" width="21" style="95" customWidth="1"/>
    <col min="259" max="259" width="13.7109375" style="95" customWidth="1"/>
    <col min="260" max="260" width="13.28515625" style="95" customWidth="1"/>
    <col min="261" max="270" width="7.42578125" style="95" customWidth="1"/>
    <col min="271" max="277" width="6.85546875" style="95" customWidth="1"/>
    <col min="278" max="278" width="8" style="95" customWidth="1"/>
    <col min="279" max="279" width="9.140625" style="95" customWidth="1"/>
    <col min="280" max="280" width="7.5703125" style="95" customWidth="1"/>
    <col min="281" max="281" width="27.5703125" style="95" customWidth="1"/>
    <col min="282" max="512" width="9.140625" style="95"/>
    <col min="513" max="513" width="5.28515625" style="95" customWidth="1"/>
    <col min="514" max="514" width="21" style="95" customWidth="1"/>
    <col min="515" max="515" width="13.7109375" style="95" customWidth="1"/>
    <col min="516" max="516" width="13.28515625" style="95" customWidth="1"/>
    <col min="517" max="526" width="7.42578125" style="95" customWidth="1"/>
    <col min="527" max="533" width="6.85546875" style="95" customWidth="1"/>
    <col min="534" max="534" width="8" style="95" customWidth="1"/>
    <col min="535" max="535" width="9.140625" style="95" customWidth="1"/>
    <col min="536" max="536" width="7.5703125" style="95" customWidth="1"/>
    <col min="537" max="537" width="27.5703125" style="95" customWidth="1"/>
    <col min="538" max="768" width="9.140625" style="95"/>
    <col min="769" max="769" width="5.28515625" style="95" customWidth="1"/>
    <col min="770" max="770" width="21" style="95" customWidth="1"/>
    <col min="771" max="771" width="13.7109375" style="95" customWidth="1"/>
    <col min="772" max="772" width="13.28515625" style="95" customWidth="1"/>
    <col min="773" max="782" width="7.42578125" style="95" customWidth="1"/>
    <col min="783" max="789" width="6.85546875" style="95" customWidth="1"/>
    <col min="790" max="790" width="8" style="95" customWidth="1"/>
    <col min="791" max="791" width="9.140625" style="95" customWidth="1"/>
    <col min="792" max="792" width="7.5703125" style="95" customWidth="1"/>
    <col min="793" max="793" width="27.5703125" style="95" customWidth="1"/>
    <col min="794" max="1024" width="9.140625" style="95"/>
    <col min="1025" max="1025" width="5.28515625" style="95" customWidth="1"/>
    <col min="1026" max="1026" width="21" style="95" customWidth="1"/>
    <col min="1027" max="1027" width="13.7109375" style="95" customWidth="1"/>
    <col min="1028" max="1028" width="13.28515625" style="95" customWidth="1"/>
    <col min="1029" max="1038" width="7.42578125" style="95" customWidth="1"/>
    <col min="1039" max="1045" width="6.85546875" style="95" customWidth="1"/>
    <col min="1046" max="1046" width="8" style="95" customWidth="1"/>
    <col min="1047" max="1047" width="9.140625" style="95" customWidth="1"/>
    <col min="1048" max="1048" width="7.5703125" style="95" customWidth="1"/>
    <col min="1049" max="1049" width="27.5703125" style="95" customWidth="1"/>
    <col min="1050" max="1280" width="9.140625" style="95"/>
    <col min="1281" max="1281" width="5.28515625" style="95" customWidth="1"/>
    <col min="1282" max="1282" width="21" style="95" customWidth="1"/>
    <col min="1283" max="1283" width="13.7109375" style="95" customWidth="1"/>
    <col min="1284" max="1284" width="13.28515625" style="95" customWidth="1"/>
    <col min="1285" max="1294" width="7.42578125" style="95" customWidth="1"/>
    <col min="1295" max="1301" width="6.85546875" style="95" customWidth="1"/>
    <col min="1302" max="1302" width="8" style="95" customWidth="1"/>
    <col min="1303" max="1303" width="9.140625" style="95" customWidth="1"/>
    <col min="1304" max="1304" width="7.5703125" style="95" customWidth="1"/>
    <col min="1305" max="1305" width="27.5703125" style="95" customWidth="1"/>
    <col min="1306" max="1536" width="9.140625" style="95"/>
    <col min="1537" max="1537" width="5.28515625" style="95" customWidth="1"/>
    <col min="1538" max="1538" width="21" style="95" customWidth="1"/>
    <col min="1539" max="1539" width="13.7109375" style="95" customWidth="1"/>
    <col min="1540" max="1540" width="13.28515625" style="95" customWidth="1"/>
    <col min="1541" max="1550" width="7.42578125" style="95" customWidth="1"/>
    <col min="1551" max="1557" width="6.85546875" style="95" customWidth="1"/>
    <col min="1558" max="1558" width="8" style="95" customWidth="1"/>
    <col min="1559" max="1559" width="9.140625" style="95" customWidth="1"/>
    <col min="1560" max="1560" width="7.5703125" style="95" customWidth="1"/>
    <col min="1561" max="1561" width="27.5703125" style="95" customWidth="1"/>
    <col min="1562" max="1792" width="9.140625" style="95"/>
    <col min="1793" max="1793" width="5.28515625" style="95" customWidth="1"/>
    <col min="1794" max="1794" width="21" style="95" customWidth="1"/>
    <col min="1795" max="1795" width="13.7109375" style="95" customWidth="1"/>
    <col min="1796" max="1796" width="13.28515625" style="95" customWidth="1"/>
    <col min="1797" max="1806" width="7.42578125" style="95" customWidth="1"/>
    <col min="1807" max="1813" width="6.85546875" style="95" customWidth="1"/>
    <col min="1814" max="1814" width="8" style="95" customWidth="1"/>
    <col min="1815" max="1815" width="9.140625" style="95" customWidth="1"/>
    <col min="1816" max="1816" width="7.5703125" style="95" customWidth="1"/>
    <col min="1817" max="1817" width="27.5703125" style="95" customWidth="1"/>
    <col min="1818" max="2048" width="9.140625" style="95"/>
    <col min="2049" max="2049" width="5.28515625" style="95" customWidth="1"/>
    <col min="2050" max="2050" width="21" style="95" customWidth="1"/>
    <col min="2051" max="2051" width="13.7109375" style="95" customWidth="1"/>
    <col min="2052" max="2052" width="13.28515625" style="95" customWidth="1"/>
    <col min="2053" max="2062" width="7.42578125" style="95" customWidth="1"/>
    <col min="2063" max="2069" width="6.85546875" style="95" customWidth="1"/>
    <col min="2070" max="2070" width="8" style="95" customWidth="1"/>
    <col min="2071" max="2071" width="9.140625" style="95" customWidth="1"/>
    <col min="2072" max="2072" width="7.5703125" style="95" customWidth="1"/>
    <col min="2073" max="2073" width="27.5703125" style="95" customWidth="1"/>
    <col min="2074" max="2304" width="9.140625" style="95"/>
    <col min="2305" max="2305" width="5.28515625" style="95" customWidth="1"/>
    <col min="2306" max="2306" width="21" style="95" customWidth="1"/>
    <col min="2307" max="2307" width="13.7109375" style="95" customWidth="1"/>
    <col min="2308" max="2308" width="13.28515625" style="95" customWidth="1"/>
    <col min="2309" max="2318" width="7.42578125" style="95" customWidth="1"/>
    <col min="2319" max="2325" width="6.85546875" style="95" customWidth="1"/>
    <col min="2326" max="2326" width="8" style="95" customWidth="1"/>
    <col min="2327" max="2327" width="9.140625" style="95" customWidth="1"/>
    <col min="2328" max="2328" width="7.5703125" style="95" customWidth="1"/>
    <col min="2329" max="2329" width="27.5703125" style="95" customWidth="1"/>
    <col min="2330" max="2560" width="9.140625" style="95"/>
    <col min="2561" max="2561" width="5.28515625" style="95" customWidth="1"/>
    <col min="2562" max="2562" width="21" style="95" customWidth="1"/>
    <col min="2563" max="2563" width="13.7109375" style="95" customWidth="1"/>
    <col min="2564" max="2564" width="13.28515625" style="95" customWidth="1"/>
    <col min="2565" max="2574" width="7.42578125" style="95" customWidth="1"/>
    <col min="2575" max="2581" width="6.85546875" style="95" customWidth="1"/>
    <col min="2582" max="2582" width="8" style="95" customWidth="1"/>
    <col min="2583" max="2583" width="9.140625" style="95" customWidth="1"/>
    <col min="2584" max="2584" width="7.5703125" style="95" customWidth="1"/>
    <col min="2585" max="2585" width="27.5703125" style="95" customWidth="1"/>
    <col min="2586" max="2816" width="9.140625" style="95"/>
    <col min="2817" max="2817" width="5.28515625" style="95" customWidth="1"/>
    <col min="2818" max="2818" width="21" style="95" customWidth="1"/>
    <col min="2819" max="2819" width="13.7109375" style="95" customWidth="1"/>
    <col min="2820" max="2820" width="13.28515625" style="95" customWidth="1"/>
    <col min="2821" max="2830" width="7.42578125" style="95" customWidth="1"/>
    <col min="2831" max="2837" width="6.85546875" style="95" customWidth="1"/>
    <col min="2838" max="2838" width="8" style="95" customWidth="1"/>
    <col min="2839" max="2839" width="9.140625" style="95" customWidth="1"/>
    <col min="2840" max="2840" width="7.5703125" style="95" customWidth="1"/>
    <col min="2841" max="2841" width="27.5703125" style="95" customWidth="1"/>
    <col min="2842" max="3072" width="9.140625" style="95"/>
    <col min="3073" max="3073" width="5.28515625" style="95" customWidth="1"/>
    <col min="3074" max="3074" width="21" style="95" customWidth="1"/>
    <col min="3075" max="3075" width="13.7109375" style="95" customWidth="1"/>
    <col min="3076" max="3076" width="13.28515625" style="95" customWidth="1"/>
    <col min="3077" max="3086" width="7.42578125" style="95" customWidth="1"/>
    <col min="3087" max="3093" width="6.85546875" style="95" customWidth="1"/>
    <col min="3094" max="3094" width="8" style="95" customWidth="1"/>
    <col min="3095" max="3095" width="9.140625" style="95" customWidth="1"/>
    <col min="3096" max="3096" width="7.5703125" style="95" customWidth="1"/>
    <col min="3097" max="3097" width="27.5703125" style="95" customWidth="1"/>
    <col min="3098" max="3328" width="9.140625" style="95"/>
    <col min="3329" max="3329" width="5.28515625" style="95" customWidth="1"/>
    <col min="3330" max="3330" width="21" style="95" customWidth="1"/>
    <col min="3331" max="3331" width="13.7109375" style="95" customWidth="1"/>
    <col min="3332" max="3332" width="13.28515625" style="95" customWidth="1"/>
    <col min="3333" max="3342" width="7.42578125" style="95" customWidth="1"/>
    <col min="3343" max="3349" width="6.85546875" style="95" customWidth="1"/>
    <col min="3350" max="3350" width="8" style="95" customWidth="1"/>
    <col min="3351" max="3351" width="9.140625" style="95" customWidth="1"/>
    <col min="3352" max="3352" width="7.5703125" style="95" customWidth="1"/>
    <col min="3353" max="3353" width="27.5703125" style="95" customWidth="1"/>
    <col min="3354" max="3584" width="9.140625" style="95"/>
    <col min="3585" max="3585" width="5.28515625" style="95" customWidth="1"/>
    <col min="3586" max="3586" width="21" style="95" customWidth="1"/>
    <col min="3587" max="3587" width="13.7109375" style="95" customWidth="1"/>
    <col min="3588" max="3588" width="13.28515625" style="95" customWidth="1"/>
    <col min="3589" max="3598" width="7.42578125" style="95" customWidth="1"/>
    <col min="3599" max="3605" width="6.85546875" style="95" customWidth="1"/>
    <col min="3606" max="3606" width="8" style="95" customWidth="1"/>
    <col min="3607" max="3607" width="9.140625" style="95" customWidth="1"/>
    <col min="3608" max="3608" width="7.5703125" style="95" customWidth="1"/>
    <col min="3609" max="3609" width="27.5703125" style="95" customWidth="1"/>
    <col min="3610" max="3840" width="9.140625" style="95"/>
    <col min="3841" max="3841" width="5.28515625" style="95" customWidth="1"/>
    <col min="3842" max="3842" width="21" style="95" customWidth="1"/>
    <col min="3843" max="3843" width="13.7109375" style="95" customWidth="1"/>
    <col min="3844" max="3844" width="13.28515625" style="95" customWidth="1"/>
    <col min="3845" max="3854" width="7.42578125" style="95" customWidth="1"/>
    <col min="3855" max="3861" width="6.85546875" style="95" customWidth="1"/>
    <col min="3862" max="3862" width="8" style="95" customWidth="1"/>
    <col min="3863" max="3863" width="9.140625" style="95" customWidth="1"/>
    <col min="3864" max="3864" width="7.5703125" style="95" customWidth="1"/>
    <col min="3865" max="3865" width="27.5703125" style="95" customWidth="1"/>
    <col min="3866" max="4096" width="9.140625" style="95"/>
    <col min="4097" max="4097" width="5.28515625" style="95" customWidth="1"/>
    <col min="4098" max="4098" width="21" style="95" customWidth="1"/>
    <col min="4099" max="4099" width="13.7109375" style="95" customWidth="1"/>
    <col min="4100" max="4100" width="13.28515625" style="95" customWidth="1"/>
    <col min="4101" max="4110" width="7.42578125" style="95" customWidth="1"/>
    <col min="4111" max="4117" width="6.85546875" style="95" customWidth="1"/>
    <col min="4118" max="4118" width="8" style="95" customWidth="1"/>
    <col min="4119" max="4119" width="9.140625" style="95" customWidth="1"/>
    <col min="4120" max="4120" width="7.5703125" style="95" customWidth="1"/>
    <col min="4121" max="4121" width="27.5703125" style="95" customWidth="1"/>
    <col min="4122" max="4352" width="9.140625" style="95"/>
    <col min="4353" max="4353" width="5.28515625" style="95" customWidth="1"/>
    <col min="4354" max="4354" width="21" style="95" customWidth="1"/>
    <col min="4355" max="4355" width="13.7109375" style="95" customWidth="1"/>
    <col min="4356" max="4356" width="13.28515625" style="95" customWidth="1"/>
    <col min="4357" max="4366" width="7.42578125" style="95" customWidth="1"/>
    <col min="4367" max="4373" width="6.85546875" style="95" customWidth="1"/>
    <col min="4374" max="4374" width="8" style="95" customWidth="1"/>
    <col min="4375" max="4375" width="9.140625" style="95" customWidth="1"/>
    <col min="4376" max="4376" width="7.5703125" style="95" customWidth="1"/>
    <col min="4377" max="4377" width="27.5703125" style="95" customWidth="1"/>
    <col min="4378" max="4608" width="9.140625" style="95"/>
    <col min="4609" max="4609" width="5.28515625" style="95" customWidth="1"/>
    <col min="4610" max="4610" width="21" style="95" customWidth="1"/>
    <col min="4611" max="4611" width="13.7109375" style="95" customWidth="1"/>
    <col min="4612" max="4612" width="13.28515625" style="95" customWidth="1"/>
    <col min="4613" max="4622" width="7.42578125" style="95" customWidth="1"/>
    <col min="4623" max="4629" width="6.85546875" style="95" customWidth="1"/>
    <col min="4630" max="4630" width="8" style="95" customWidth="1"/>
    <col min="4631" max="4631" width="9.140625" style="95" customWidth="1"/>
    <col min="4632" max="4632" width="7.5703125" style="95" customWidth="1"/>
    <col min="4633" max="4633" width="27.5703125" style="95" customWidth="1"/>
    <col min="4634" max="4864" width="9.140625" style="95"/>
    <col min="4865" max="4865" width="5.28515625" style="95" customWidth="1"/>
    <col min="4866" max="4866" width="21" style="95" customWidth="1"/>
    <col min="4867" max="4867" width="13.7109375" style="95" customWidth="1"/>
    <col min="4868" max="4868" width="13.28515625" style="95" customWidth="1"/>
    <col min="4869" max="4878" width="7.42578125" style="95" customWidth="1"/>
    <col min="4879" max="4885" width="6.85546875" style="95" customWidth="1"/>
    <col min="4886" max="4886" width="8" style="95" customWidth="1"/>
    <col min="4887" max="4887" width="9.140625" style="95" customWidth="1"/>
    <col min="4888" max="4888" width="7.5703125" style="95" customWidth="1"/>
    <col min="4889" max="4889" width="27.5703125" style="95" customWidth="1"/>
    <col min="4890" max="5120" width="9.140625" style="95"/>
    <col min="5121" max="5121" width="5.28515625" style="95" customWidth="1"/>
    <col min="5122" max="5122" width="21" style="95" customWidth="1"/>
    <col min="5123" max="5123" width="13.7109375" style="95" customWidth="1"/>
    <col min="5124" max="5124" width="13.28515625" style="95" customWidth="1"/>
    <col min="5125" max="5134" width="7.42578125" style="95" customWidth="1"/>
    <col min="5135" max="5141" width="6.85546875" style="95" customWidth="1"/>
    <col min="5142" max="5142" width="8" style="95" customWidth="1"/>
    <col min="5143" max="5143" width="9.140625" style="95" customWidth="1"/>
    <col min="5144" max="5144" width="7.5703125" style="95" customWidth="1"/>
    <col min="5145" max="5145" width="27.5703125" style="95" customWidth="1"/>
    <col min="5146" max="5376" width="9.140625" style="95"/>
    <col min="5377" max="5377" width="5.28515625" style="95" customWidth="1"/>
    <col min="5378" max="5378" width="21" style="95" customWidth="1"/>
    <col min="5379" max="5379" width="13.7109375" style="95" customWidth="1"/>
    <col min="5380" max="5380" width="13.28515625" style="95" customWidth="1"/>
    <col min="5381" max="5390" width="7.42578125" style="95" customWidth="1"/>
    <col min="5391" max="5397" width="6.85546875" style="95" customWidth="1"/>
    <col min="5398" max="5398" width="8" style="95" customWidth="1"/>
    <col min="5399" max="5399" width="9.140625" style="95" customWidth="1"/>
    <col min="5400" max="5400" width="7.5703125" style="95" customWidth="1"/>
    <col min="5401" max="5401" width="27.5703125" style="95" customWidth="1"/>
    <col min="5402" max="5632" width="9.140625" style="95"/>
    <col min="5633" max="5633" width="5.28515625" style="95" customWidth="1"/>
    <col min="5634" max="5634" width="21" style="95" customWidth="1"/>
    <col min="5635" max="5635" width="13.7109375" style="95" customWidth="1"/>
    <col min="5636" max="5636" width="13.28515625" style="95" customWidth="1"/>
    <col min="5637" max="5646" width="7.42578125" style="95" customWidth="1"/>
    <col min="5647" max="5653" width="6.85546875" style="95" customWidth="1"/>
    <col min="5654" max="5654" width="8" style="95" customWidth="1"/>
    <col min="5655" max="5655" width="9.140625" style="95" customWidth="1"/>
    <col min="5656" max="5656" width="7.5703125" style="95" customWidth="1"/>
    <col min="5657" max="5657" width="27.5703125" style="95" customWidth="1"/>
    <col min="5658" max="5888" width="9.140625" style="95"/>
    <col min="5889" max="5889" width="5.28515625" style="95" customWidth="1"/>
    <col min="5890" max="5890" width="21" style="95" customWidth="1"/>
    <col min="5891" max="5891" width="13.7109375" style="95" customWidth="1"/>
    <col min="5892" max="5892" width="13.28515625" style="95" customWidth="1"/>
    <col min="5893" max="5902" width="7.42578125" style="95" customWidth="1"/>
    <col min="5903" max="5909" width="6.85546875" style="95" customWidth="1"/>
    <col min="5910" max="5910" width="8" style="95" customWidth="1"/>
    <col min="5911" max="5911" width="9.140625" style="95" customWidth="1"/>
    <col min="5912" max="5912" width="7.5703125" style="95" customWidth="1"/>
    <col min="5913" max="5913" width="27.5703125" style="95" customWidth="1"/>
    <col min="5914" max="6144" width="9.140625" style="95"/>
    <col min="6145" max="6145" width="5.28515625" style="95" customWidth="1"/>
    <col min="6146" max="6146" width="21" style="95" customWidth="1"/>
    <col min="6147" max="6147" width="13.7109375" style="95" customWidth="1"/>
    <col min="6148" max="6148" width="13.28515625" style="95" customWidth="1"/>
    <col min="6149" max="6158" width="7.42578125" style="95" customWidth="1"/>
    <col min="6159" max="6165" width="6.85546875" style="95" customWidth="1"/>
    <col min="6166" max="6166" width="8" style="95" customWidth="1"/>
    <col min="6167" max="6167" width="9.140625" style="95" customWidth="1"/>
    <col min="6168" max="6168" width="7.5703125" style="95" customWidth="1"/>
    <col min="6169" max="6169" width="27.5703125" style="95" customWidth="1"/>
    <col min="6170" max="6400" width="9.140625" style="95"/>
    <col min="6401" max="6401" width="5.28515625" style="95" customWidth="1"/>
    <col min="6402" max="6402" width="21" style="95" customWidth="1"/>
    <col min="6403" max="6403" width="13.7109375" style="95" customWidth="1"/>
    <col min="6404" max="6404" width="13.28515625" style="95" customWidth="1"/>
    <col min="6405" max="6414" width="7.42578125" style="95" customWidth="1"/>
    <col min="6415" max="6421" width="6.85546875" style="95" customWidth="1"/>
    <col min="6422" max="6422" width="8" style="95" customWidth="1"/>
    <col min="6423" max="6423" width="9.140625" style="95" customWidth="1"/>
    <col min="6424" max="6424" width="7.5703125" style="95" customWidth="1"/>
    <col min="6425" max="6425" width="27.5703125" style="95" customWidth="1"/>
    <col min="6426" max="6656" width="9.140625" style="95"/>
    <col min="6657" max="6657" width="5.28515625" style="95" customWidth="1"/>
    <col min="6658" max="6658" width="21" style="95" customWidth="1"/>
    <col min="6659" max="6659" width="13.7109375" style="95" customWidth="1"/>
    <col min="6660" max="6660" width="13.28515625" style="95" customWidth="1"/>
    <col min="6661" max="6670" width="7.42578125" style="95" customWidth="1"/>
    <col min="6671" max="6677" width="6.85546875" style="95" customWidth="1"/>
    <col min="6678" max="6678" width="8" style="95" customWidth="1"/>
    <col min="6679" max="6679" width="9.140625" style="95" customWidth="1"/>
    <col min="6680" max="6680" width="7.5703125" style="95" customWidth="1"/>
    <col min="6681" max="6681" width="27.5703125" style="95" customWidth="1"/>
    <col min="6682" max="6912" width="9.140625" style="95"/>
    <col min="6913" max="6913" width="5.28515625" style="95" customWidth="1"/>
    <col min="6914" max="6914" width="21" style="95" customWidth="1"/>
    <col min="6915" max="6915" width="13.7109375" style="95" customWidth="1"/>
    <col min="6916" max="6916" width="13.28515625" style="95" customWidth="1"/>
    <col min="6917" max="6926" width="7.42578125" style="95" customWidth="1"/>
    <col min="6927" max="6933" width="6.85546875" style="95" customWidth="1"/>
    <col min="6934" max="6934" width="8" style="95" customWidth="1"/>
    <col min="6935" max="6935" width="9.140625" style="95" customWidth="1"/>
    <col min="6936" max="6936" width="7.5703125" style="95" customWidth="1"/>
    <col min="6937" max="6937" width="27.5703125" style="95" customWidth="1"/>
    <col min="6938" max="7168" width="9.140625" style="95"/>
    <col min="7169" max="7169" width="5.28515625" style="95" customWidth="1"/>
    <col min="7170" max="7170" width="21" style="95" customWidth="1"/>
    <col min="7171" max="7171" width="13.7109375" style="95" customWidth="1"/>
    <col min="7172" max="7172" width="13.28515625" style="95" customWidth="1"/>
    <col min="7173" max="7182" width="7.42578125" style="95" customWidth="1"/>
    <col min="7183" max="7189" width="6.85546875" style="95" customWidth="1"/>
    <col min="7190" max="7190" width="8" style="95" customWidth="1"/>
    <col min="7191" max="7191" width="9.140625" style="95" customWidth="1"/>
    <col min="7192" max="7192" width="7.5703125" style="95" customWidth="1"/>
    <col min="7193" max="7193" width="27.5703125" style="95" customWidth="1"/>
    <col min="7194" max="7424" width="9.140625" style="95"/>
    <col min="7425" max="7425" width="5.28515625" style="95" customWidth="1"/>
    <col min="7426" max="7426" width="21" style="95" customWidth="1"/>
    <col min="7427" max="7427" width="13.7109375" style="95" customWidth="1"/>
    <col min="7428" max="7428" width="13.28515625" style="95" customWidth="1"/>
    <col min="7429" max="7438" width="7.42578125" style="95" customWidth="1"/>
    <col min="7439" max="7445" width="6.85546875" style="95" customWidth="1"/>
    <col min="7446" max="7446" width="8" style="95" customWidth="1"/>
    <col min="7447" max="7447" width="9.140625" style="95" customWidth="1"/>
    <col min="7448" max="7448" width="7.5703125" style="95" customWidth="1"/>
    <col min="7449" max="7449" width="27.5703125" style="95" customWidth="1"/>
    <col min="7450" max="7680" width="9.140625" style="95"/>
    <col min="7681" max="7681" width="5.28515625" style="95" customWidth="1"/>
    <col min="7682" max="7682" width="21" style="95" customWidth="1"/>
    <col min="7683" max="7683" width="13.7109375" style="95" customWidth="1"/>
    <col min="7684" max="7684" width="13.28515625" style="95" customWidth="1"/>
    <col min="7685" max="7694" width="7.42578125" style="95" customWidth="1"/>
    <col min="7695" max="7701" width="6.85546875" style="95" customWidth="1"/>
    <col min="7702" max="7702" width="8" style="95" customWidth="1"/>
    <col min="7703" max="7703" width="9.140625" style="95" customWidth="1"/>
    <col min="7704" max="7704" width="7.5703125" style="95" customWidth="1"/>
    <col min="7705" max="7705" width="27.5703125" style="95" customWidth="1"/>
    <col min="7706" max="7936" width="9.140625" style="95"/>
    <col min="7937" max="7937" width="5.28515625" style="95" customWidth="1"/>
    <col min="7938" max="7938" width="21" style="95" customWidth="1"/>
    <col min="7939" max="7939" width="13.7109375" style="95" customWidth="1"/>
    <col min="7940" max="7940" width="13.28515625" style="95" customWidth="1"/>
    <col min="7941" max="7950" width="7.42578125" style="95" customWidth="1"/>
    <col min="7951" max="7957" width="6.85546875" style="95" customWidth="1"/>
    <col min="7958" max="7958" width="8" style="95" customWidth="1"/>
    <col min="7959" max="7959" width="9.140625" style="95" customWidth="1"/>
    <col min="7960" max="7960" width="7.5703125" style="95" customWidth="1"/>
    <col min="7961" max="7961" width="27.5703125" style="95" customWidth="1"/>
    <col min="7962" max="8192" width="9.140625" style="95"/>
    <col min="8193" max="8193" width="5.28515625" style="95" customWidth="1"/>
    <col min="8194" max="8194" width="21" style="95" customWidth="1"/>
    <col min="8195" max="8195" width="13.7109375" style="95" customWidth="1"/>
    <col min="8196" max="8196" width="13.28515625" style="95" customWidth="1"/>
    <col min="8197" max="8206" width="7.42578125" style="95" customWidth="1"/>
    <col min="8207" max="8213" width="6.85546875" style="95" customWidth="1"/>
    <col min="8214" max="8214" width="8" style="95" customWidth="1"/>
    <col min="8215" max="8215" width="9.140625" style="95" customWidth="1"/>
    <col min="8216" max="8216" width="7.5703125" style="95" customWidth="1"/>
    <col min="8217" max="8217" width="27.5703125" style="95" customWidth="1"/>
    <col min="8218" max="8448" width="9.140625" style="95"/>
    <col min="8449" max="8449" width="5.28515625" style="95" customWidth="1"/>
    <col min="8450" max="8450" width="21" style="95" customWidth="1"/>
    <col min="8451" max="8451" width="13.7109375" style="95" customWidth="1"/>
    <col min="8452" max="8452" width="13.28515625" style="95" customWidth="1"/>
    <col min="8453" max="8462" width="7.42578125" style="95" customWidth="1"/>
    <col min="8463" max="8469" width="6.85546875" style="95" customWidth="1"/>
    <col min="8470" max="8470" width="8" style="95" customWidth="1"/>
    <col min="8471" max="8471" width="9.140625" style="95" customWidth="1"/>
    <col min="8472" max="8472" width="7.5703125" style="95" customWidth="1"/>
    <col min="8473" max="8473" width="27.5703125" style="95" customWidth="1"/>
    <col min="8474" max="8704" width="9.140625" style="95"/>
    <col min="8705" max="8705" width="5.28515625" style="95" customWidth="1"/>
    <col min="8706" max="8706" width="21" style="95" customWidth="1"/>
    <col min="8707" max="8707" width="13.7109375" style="95" customWidth="1"/>
    <col min="8708" max="8708" width="13.28515625" style="95" customWidth="1"/>
    <col min="8709" max="8718" width="7.42578125" style="95" customWidth="1"/>
    <col min="8719" max="8725" width="6.85546875" style="95" customWidth="1"/>
    <col min="8726" max="8726" width="8" style="95" customWidth="1"/>
    <col min="8727" max="8727" width="9.140625" style="95" customWidth="1"/>
    <col min="8728" max="8728" width="7.5703125" style="95" customWidth="1"/>
    <col min="8729" max="8729" width="27.5703125" style="95" customWidth="1"/>
    <col min="8730" max="8960" width="9.140625" style="95"/>
    <col min="8961" max="8961" width="5.28515625" style="95" customWidth="1"/>
    <col min="8962" max="8962" width="21" style="95" customWidth="1"/>
    <col min="8963" max="8963" width="13.7109375" style="95" customWidth="1"/>
    <col min="8964" max="8964" width="13.28515625" style="95" customWidth="1"/>
    <col min="8965" max="8974" width="7.42578125" style="95" customWidth="1"/>
    <col min="8975" max="8981" width="6.85546875" style="95" customWidth="1"/>
    <col min="8982" max="8982" width="8" style="95" customWidth="1"/>
    <col min="8983" max="8983" width="9.140625" style="95" customWidth="1"/>
    <col min="8984" max="8984" width="7.5703125" style="95" customWidth="1"/>
    <col min="8985" max="8985" width="27.5703125" style="95" customWidth="1"/>
    <col min="8986" max="9216" width="9.140625" style="95"/>
    <col min="9217" max="9217" width="5.28515625" style="95" customWidth="1"/>
    <col min="9218" max="9218" width="21" style="95" customWidth="1"/>
    <col min="9219" max="9219" width="13.7109375" style="95" customWidth="1"/>
    <col min="9220" max="9220" width="13.28515625" style="95" customWidth="1"/>
    <col min="9221" max="9230" width="7.42578125" style="95" customWidth="1"/>
    <col min="9231" max="9237" width="6.85546875" style="95" customWidth="1"/>
    <col min="9238" max="9238" width="8" style="95" customWidth="1"/>
    <col min="9239" max="9239" width="9.140625" style="95" customWidth="1"/>
    <col min="9240" max="9240" width="7.5703125" style="95" customWidth="1"/>
    <col min="9241" max="9241" width="27.5703125" style="95" customWidth="1"/>
    <col min="9242" max="9472" width="9.140625" style="95"/>
    <col min="9473" max="9473" width="5.28515625" style="95" customWidth="1"/>
    <col min="9474" max="9474" width="21" style="95" customWidth="1"/>
    <col min="9475" max="9475" width="13.7109375" style="95" customWidth="1"/>
    <col min="9476" max="9476" width="13.28515625" style="95" customWidth="1"/>
    <col min="9477" max="9486" width="7.42578125" style="95" customWidth="1"/>
    <col min="9487" max="9493" width="6.85546875" style="95" customWidth="1"/>
    <col min="9494" max="9494" width="8" style="95" customWidth="1"/>
    <col min="9495" max="9495" width="9.140625" style="95" customWidth="1"/>
    <col min="9496" max="9496" width="7.5703125" style="95" customWidth="1"/>
    <col min="9497" max="9497" width="27.5703125" style="95" customWidth="1"/>
    <col min="9498" max="9728" width="9.140625" style="95"/>
    <col min="9729" max="9729" width="5.28515625" style="95" customWidth="1"/>
    <col min="9730" max="9730" width="21" style="95" customWidth="1"/>
    <col min="9731" max="9731" width="13.7109375" style="95" customWidth="1"/>
    <col min="9732" max="9732" width="13.28515625" style="95" customWidth="1"/>
    <col min="9733" max="9742" width="7.42578125" style="95" customWidth="1"/>
    <col min="9743" max="9749" width="6.85546875" style="95" customWidth="1"/>
    <col min="9750" max="9750" width="8" style="95" customWidth="1"/>
    <col min="9751" max="9751" width="9.140625" style="95" customWidth="1"/>
    <col min="9752" max="9752" width="7.5703125" style="95" customWidth="1"/>
    <col min="9753" max="9753" width="27.5703125" style="95" customWidth="1"/>
    <col min="9754" max="9984" width="9.140625" style="95"/>
    <col min="9985" max="9985" width="5.28515625" style="95" customWidth="1"/>
    <col min="9986" max="9986" width="21" style="95" customWidth="1"/>
    <col min="9987" max="9987" width="13.7109375" style="95" customWidth="1"/>
    <col min="9988" max="9988" width="13.28515625" style="95" customWidth="1"/>
    <col min="9989" max="9998" width="7.42578125" style="95" customWidth="1"/>
    <col min="9999" max="10005" width="6.85546875" style="95" customWidth="1"/>
    <col min="10006" max="10006" width="8" style="95" customWidth="1"/>
    <col min="10007" max="10007" width="9.140625" style="95" customWidth="1"/>
    <col min="10008" max="10008" width="7.5703125" style="95" customWidth="1"/>
    <col min="10009" max="10009" width="27.5703125" style="95" customWidth="1"/>
    <col min="10010" max="10240" width="9.140625" style="95"/>
    <col min="10241" max="10241" width="5.28515625" style="95" customWidth="1"/>
    <col min="10242" max="10242" width="21" style="95" customWidth="1"/>
    <col min="10243" max="10243" width="13.7109375" style="95" customWidth="1"/>
    <col min="10244" max="10244" width="13.28515625" style="95" customWidth="1"/>
    <col min="10245" max="10254" width="7.42578125" style="95" customWidth="1"/>
    <col min="10255" max="10261" width="6.85546875" style="95" customWidth="1"/>
    <col min="10262" max="10262" width="8" style="95" customWidth="1"/>
    <col min="10263" max="10263" width="9.140625" style="95" customWidth="1"/>
    <col min="10264" max="10264" width="7.5703125" style="95" customWidth="1"/>
    <col min="10265" max="10265" width="27.5703125" style="95" customWidth="1"/>
    <col min="10266" max="10496" width="9.140625" style="95"/>
    <col min="10497" max="10497" width="5.28515625" style="95" customWidth="1"/>
    <col min="10498" max="10498" width="21" style="95" customWidth="1"/>
    <col min="10499" max="10499" width="13.7109375" style="95" customWidth="1"/>
    <col min="10500" max="10500" width="13.28515625" style="95" customWidth="1"/>
    <col min="10501" max="10510" width="7.42578125" style="95" customWidth="1"/>
    <col min="10511" max="10517" width="6.85546875" style="95" customWidth="1"/>
    <col min="10518" max="10518" width="8" style="95" customWidth="1"/>
    <col min="10519" max="10519" width="9.140625" style="95" customWidth="1"/>
    <col min="10520" max="10520" width="7.5703125" style="95" customWidth="1"/>
    <col min="10521" max="10521" width="27.5703125" style="95" customWidth="1"/>
    <col min="10522" max="10752" width="9.140625" style="95"/>
    <col min="10753" max="10753" width="5.28515625" style="95" customWidth="1"/>
    <col min="10754" max="10754" width="21" style="95" customWidth="1"/>
    <col min="10755" max="10755" width="13.7109375" style="95" customWidth="1"/>
    <col min="10756" max="10756" width="13.28515625" style="95" customWidth="1"/>
    <col min="10757" max="10766" width="7.42578125" style="95" customWidth="1"/>
    <col min="10767" max="10773" width="6.85546875" style="95" customWidth="1"/>
    <col min="10774" max="10774" width="8" style="95" customWidth="1"/>
    <col min="10775" max="10775" width="9.140625" style="95" customWidth="1"/>
    <col min="10776" max="10776" width="7.5703125" style="95" customWidth="1"/>
    <col min="10777" max="10777" width="27.5703125" style="95" customWidth="1"/>
    <col min="10778" max="11008" width="9.140625" style="95"/>
    <col min="11009" max="11009" width="5.28515625" style="95" customWidth="1"/>
    <col min="11010" max="11010" width="21" style="95" customWidth="1"/>
    <col min="11011" max="11011" width="13.7109375" style="95" customWidth="1"/>
    <col min="11012" max="11012" width="13.28515625" style="95" customWidth="1"/>
    <col min="11013" max="11022" width="7.42578125" style="95" customWidth="1"/>
    <col min="11023" max="11029" width="6.85546875" style="95" customWidth="1"/>
    <col min="11030" max="11030" width="8" style="95" customWidth="1"/>
    <col min="11031" max="11031" width="9.140625" style="95" customWidth="1"/>
    <col min="11032" max="11032" width="7.5703125" style="95" customWidth="1"/>
    <col min="11033" max="11033" width="27.5703125" style="95" customWidth="1"/>
    <col min="11034" max="11264" width="9.140625" style="95"/>
    <col min="11265" max="11265" width="5.28515625" style="95" customWidth="1"/>
    <col min="11266" max="11266" width="21" style="95" customWidth="1"/>
    <col min="11267" max="11267" width="13.7109375" style="95" customWidth="1"/>
    <col min="11268" max="11268" width="13.28515625" style="95" customWidth="1"/>
    <col min="11269" max="11278" width="7.42578125" style="95" customWidth="1"/>
    <col min="11279" max="11285" width="6.85546875" style="95" customWidth="1"/>
    <col min="11286" max="11286" width="8" style="95" customWidth="1"/>
    <col min="11287" max="11287" width="9.140625" style="95" customWidth="1"/>
    <col min="11288" max="11288" width="7.5703125" style="95" customWidth="1"/>
    <col min="11289" max="11289" width="27.5703125" style="95" customWidth="1"/>
    <col min="11290" max="11520" width="9.140625" style="95"/>
    <col min="11521" max="11521" width="5.28515625" style="95" customWidth="1"/>
    <col min="11522" max="11522" width="21" style="95" customWidth="1"/>
    <col min="11523" max="11523" width="13.7109375" style="95" customWidth="1"/>
    <col min="11524" max="11524" width="13.28515625" style="95" customWidth="1"/>
    <col min="11525" max="11534" width="7.42578125" style="95" customWidth="1"/>
    <col min="11535" max="11541" width="6.85546875" style="95" customWidth="1"/>
    <col min="11542" max="11542" width="8" style="95" customWidth="1"/>
    <col min="11543" max="11543" width="9.140625" style="95" customWidth="1"/>
    <col min="11544" max="11544" width="7.5703125" style="95" customWidth="1"/>
    <col min="11545" max="11545" width="27.5703125" style="95" customWidth="1"/>
    <col min="11546" max="11776" width="9.140625" style="95"/>
    <col min="11777" max="11777" width="5.28515625" style="95" customWidth="1"/>
    <col min="11778" max="11778" width="21" style="95" customWidth="1"/>
    <col min="11779" max="11779" width="13.7109375" style="95" customWidth="1"/>
    <col min="11780" max="11780" width="13.28515625" style="95" customWidth="1"/>
    <col min="11781" max="11790" width="7.42578125" style="95" customWidth="1"/>
    <col min="11791" max="11797" width="6.85546875" style="95" customWidth="1"/>
    <col min="11798" max="11798" width="8" style="95" customWidth="1"/>
    <col min="11799" max="11799" width="9.140625" style="95" customWidth="1"/>
    <col min="11800" max="11800" width="7.5703125" style="95" customWidth="1"/>
    <col min="11801" max="11801" width="27.5703125" style="95" customWidth="1"/>
    <col min="11802" max="12032" width="9.140625" style="95"/>
    <col min="12033" max="12033" width="5.28515625" style="95" customWidth="1"/>
    <col min="12034" max="12034" width="21" style="95" customWidth="1"/>
    <col min="12035" max="12035" width="13.7109375" style="95" customWidth="1"/>
    <col min="12036" max="12036" width="13.28515625" style="95" customWidth="1"/>
    <col min="12037" max="12046" width="7.42578125" style="95" customWidth="1"/>
    <col min="12047" max="12053" width="6.85546875" style="95" customWidth="1"/>
    <col min="12054" max="12054" width="8" style="95" customWidth="1"/>
    <col min="12055" max="12055" width="9.140625" style="95" customWidth="1"/>
    <col min="12056" max="12056" width="7.5703125" style="95" customWidth="1"/>
    <col min="12057" max="12057" width="27.5703125" style="95" customWidth="1"/>
    <col min="12058" max="12288" width="9.140625" style="95"/>
    <col min="12289" max="12289" width="5.28515625" style="95" customWidth="1"/>
    <col min="12290" max="12290" width="21" style="95" customWidth="1"/>
    <col min="12291" max="12291" width="13.7109375" style="95" customWidth="1"/>
    <col min="12292" max="12292" width="13.28515625" style="95" customWidth="1"/>
    <col min="12293" max="12302" width="7.42578125" style="95" customWidth="1"/>
    <col min="12303" max="12309" width="6.85546875" style="95" customWidth="1"/>
    <col min="12310" max="12310" width="8" style="95" customWidth="1"/>
    <col min="12311" max="12311" width="9.140625" style="95" customWidth="1"/>
    <col min="12312" max="12312" width="7.5703125" style="95" customWidth="1"/>
    <col min="12313" max="12313" width="27.5703125" style="95" customWidth="1"/>
    <col min="12314" max="12544" width="9.140625" style="95"/>
    <col min="12545" max="12545" width="5.28515625" style="95" customWidth="1"/>
    <col min="12546" max="12546" width="21" style="95" customWidth="1"/>
    <col min="12547" max="12547" width="13.7109375" style="95" customWidth="1"/>
    <col min="12548" max="12548" width="13.28515625" style="95" customWidth="1"/>
    <col min="12549" max="12558" width="7.42578125" style="95" customWidth="1"/>
    <col min="12559" max="12565" width="6.85546875" style="95" customWidth="1"/>
    <col min="12566" max="12566" width="8" style="95" customWidth="1"/>
    <col min="12567" max="12567" width="9.140625" style="95" customWidth="1"/>
    <col min="12568" max="12568" width="7.5703125" style="95" customWidth="1"/>
    <col min="12569" max="12569" width="27.5703125" style="95" customWidth="1"/>
    <col min="12570" max="12800" width="9.140625" style="95"/>
    <col min="12801" max="12801" width="5.28515625" style="95" customWidth="1"/>
    <col min="12802" max="12802" width="21" style="95" customWidth="1"/>
    <col min="12803" max="12803" width="13.7109375" style="95" customWidth="1"/>
    <col min="12804" max="12804" width="13.28515625" style="95" customWidth="1"/>
    <col min="12805" max="12814" width="7.42578125" style="95" customWidth="1"/>
    <col min="12815" max="12821" width="6.85546875" style="95" customWidth="1"/>
    <col min="12822" max="12822" width="8" style="95" customWidth="1"/>
    <col min="12823" max="12823" width="9.140625" style="95" customWidth="1"/>
    <col min="12824" max="12824" width="7.5703125" style="95" customWidth="1"/>
    <col min="12825" max="12825" width="27.5703125" style="95" customWidth="1"/>
    <col min="12826" max="13056" width="9.140625" style="95"/>
    <col min="13057" max="13057" width="5.28515625" style="95" customWidth="1"/>
    <col min="13058" max="13058" width="21" style="95" customWidth="1"/>
    <col min="13059" max="13059" width="13.7109375" style="95" customWidth="1"/>
    <col min="13060" max="13060" width="13.28515625" style="95" customWidth="1"/>
    <col min="13061" max="13070" width="7.42578125" style="95" customWidth="1"/>
    <col min="13071" max="13077" width="6.85546875" style="95" customWidth="1"/>
    <col min="13078" max="13078" width="8" style="95" customWidth="1"/>
    <col min="13079" max="13079" width="9.140625" style="95" customWidth="1"/>
    <col min="13080" max="13080" width="7.5703125" style="95" customWidth="1"/>
    <col min="13081" max="13081" width="27.5703125" style="95" customWidth="1"/>
    <col min="13082" max="13312" width="9.140625" style="95"/>
    <col min="13313" max="13313" width="5.28515625" style="95" customWidth="1"/>
    <col min="13314" max="13314" width="21" style="95" customWidth="1"/>
    <col min="13315" max="13315" width="13.7109375" style="95" customWidth="1"/>
    <col min="13316" max="13316" width="13.28515625" style="95" customWidth="1"/>
    <col min="13317" max="13326" width="7.42578125" style="95" customWidth="1"/>
    <col min="13327" max="13333" width="6.85546875" style="95" customWidth="1"/>
    <col min="13334" max="13334" width="8" style="95" customWidth="1"/>
    <col min="13335" max="13335" width="9.140625" style="95" customWidth="1"/>
    <col min="13336" max="13336" width="7.5703125" style="95" customWidth="1"/>
    <col min="13337" max="13337" width="27.5703125" style="95" customWidth="1"/>
    <col min="13338" max="13568" width="9.140625" style="95"/>
    <col min="13569" max="13569" width="5.28515625" style="95" customWidth="1"/>
    <col min="13570" max="13570" width="21" style="95" customWidth="1"/>
    <col min="13571" max="13571" width="13.7109375" style="95" customWidth="1"/>
    <col min="13572" max="13572" width="13.28515625" style="95" customWidth="1"/>
    <col min="13573" max="13582" width="7.42578125" style="95" customWidth="1"/>
    <col min="13583" max="13589" width="6.85546875" style="95" customWidth="1"/>
    <col min="13590" max="13590" width="8" style="95" customWidth="1"/>
    <col min="13591" max="13591" width="9.140625" style="95" customWidth="1"/>
    <col min="13592" max="13592" width="7.5703125" style="95" customWidth="1"/>
    <col min="13593" max="13593" width="27.5703125" style="95" customWidth="1"/>
    <col min="13594" max="13824" width="9.140625" style="95"/>
    <col min="13825" max="13825" width="5.28515625" style="95" customWidth="1"/>
    <col min="13826" max="13826" width="21" style="95" customWidth="1"/>
    <col min="13827" max="13827" width="13.7109375" style="95" customWidth="1"/>
    <col min="13828" max="13828" width="13.28515625" style="95" customWidth="1"/>
    <col min="13829" max="13838" width="7.42578125" style="95" customWidth="1"/>
    <col min="13839" max="13845" width="6.85546875" style="95" customWidth="1"/>
    <col min="13846" max="13846" width="8" style="95" customWidth="1"/>
    <col min="13847" max="13847" width="9.140625" style="95" customWidth="1"/>
    <col min="13848" max="13848" width="7.5703125" style="95" customWidth="1"/>
    <col min="13849" max="13849" width="27.5703125" style="95" customWidth="1"/>
    <col min="13850" max="14080" width="9.140625" style="95"/>
    <col min="14081" max="14081" width="5.28515625" style="95" customWidth="1"/>
    <col min="14082" max="14082" width="21" style="95" customWidth="1"/>
    <col min="14083" max="14083" width="13.7109375" style="95" customWidth="1"/>
    <col min="14084" max="14084" width="13.28515625" style="95" customWidth="1"/>
    <col min="14085" max="14094" width="7.42578125" style="95" customWidth="1"/>
    <col min="14095" max="14101" width="6.85546875" style="95" customWidth="1"/>
    <col min="14102" max="14102" width="8" style="95" customWidth="1"/>
    <col min="14103" max="14103" width="9.140625" style="95" customWidth="1"/>
    <col min="14104" max="14104" width="7.5703125" style="95" customWidth="1"/>
    <col min="14105" max="14105" width="27.5703125" style="95" customWidth="1"/>
    <col min="14106" max="14336" width="9.140625" style="95"/>
    <col min="14337" max="14337" width="5.28515625" style="95" customWidth="1"/>
    <col min="14338" max="14338" width="21" style="95" customWidth="1"/>
    <col min="14339" max="14339" width="13.7109375" style="95" customWidth="1"/>
    <col min="14340" max="14340" width="13.28515625" style="95" customWidth="1"/>
    <col min="14341" max="14350" width="7.42578125" style="95" customWidth="1"/>
    <col min="14351" max="14357" width="6.85546875" style="95" customWidth="1"/>
    <col min="14358" max="14358" width="8" style="95" customWidth="1"/>
    <col min="14359" max="14359" width="9.140625" style="95" customWidth="1"/>
    <col min="14360" max="14360" width="7.5703125" style="95" customWidth="1"/>
    <col min="14361" max="14361" width="27.5703125" style="95" customWidth="1"/>
    <col min="14362" max="14592" width="9.140625" style="95"/>
    <col min="14593" max="14593" width="5.28515625" style="95" customWidth="1"/>
    <col min="14594" max="14594" width="21" style="95" customWidth="1"/>
    <col min="14595" max="14595" width="13.7109375" style="95" customWidth="1"/>
    <col min="14596" max="14596" width="13.28515625" style="95" customWidth="1"/>
    <col min="14597" max="14606" width="7.42578125" style="95" customWidth="1"/>
    <col min="14607" max="14613" width="6.85546875" style="95" customWidth="1"/>
    <col min="14614" max="14614" width="8" style="95" customWidth="1"/>
    <col min="14615" max="14615" width="9.140625" style="95" customWidth="1"/>
    <col min="14616" max="14616" width="7.5703125" style="95" customWidth="1"/>
    <col min="14617" max="14617" width="27.5703125" style="95" customWidth="1"/>
    <col min="14618" max="14848" width="9.140625" style="95"/>
    <col min="14849" max="14849" width="5.28515625" style="95" customWidth="1"/>
    <col min="14850" max="14850" width="21" style="95" customWidth="1"/>
    <col min="14851" max="14851" width="13.7109375" style="95" customWidth="1"/>
    <col min="14852" max="14852" width="13.28515625" style="95" customWidth="1"/>
    <col min="14853" max="14862" width="7.42578125" style="95" customWidth="1"/>
    <col min="14863" max="14869" width="6.85546875" style="95" customWidth="1"/>
    <col min="14870" max="14870" width="8" style="95" customWidth="1"/>
    <col min="14871" max="14871" width="9.140625" style="95" customWidth="1"/>
    <col min="14872" max="14872" width="7.5703125" style="95" customWidth="1"/>
    <col min="14873" max="14873" width="27.5703125" style="95" customWidth="1"/>
    <col min="14874" max="15104" width="9.140625" style="95"/>
    <col min="15105" max="15105" width="5.28515625" style="95" customWidth="1"/>
    <col min="15106" max="15106" width="21" style="95" customWidth="1"/>
    <col min="15107" max="15107" width="13.7109375" style="95" customWidth="1"/>
    <col min="15108" max="15108" width="13.28515625" style="95" customWidth="1"/>
    <col min="15109" max="15118" width="7.42578125" style="95" customWidth="1"/>
    <col min="15119" max="15125" width="6.85546875" style="95" customWidth="1"/>
    <col min="15126" max="15126" width="8" style="95" customWidth="1"/>
    <col min="15127" max="15127" width="9.140625" style="95" customWidth="1"/>
    <col min="15128" max="15128" width="7.5703125" style="95" customWidth="1"/>
    <col min="15129" max="15129" width="27.5703125" style="95" customWidth="1"/>
    <col min="15130" max="15360" width="9.140625" style="95"/>
    <col min="15361" max="15361" width="5.28515625" style="95" customWidth="1"/>
    <col min="15362" max="15362" width="21" style="95" customWidth="1"/>
    <col min="15363" max="15363" width="13.7109375" style="95" customWidth="1"/>
    <col min="15364" max="15364" width="13.28515625" style="95" customWidth="1"/>
    <col min="15365" max="15374" width="7.42578125" style="95" customWidth="1"/>
    <col min="15375" max="15381" width="6.85546875" style="95" customWidth="1"/>
    <col min="15382" max="15382" width="8" style="95" customWidth="1"/>
    <col min="15383" max="15383" width="9.140625" style="95" customWidth="1"/>
    <col min="15384" max="15384" width="7.5703125" style="95" customWidth="1"/>
    <col min="15385" max="15385" width="27.5703125" style="95" customWidth="1"/>
    <col min="15386" max="15616" width="9.140625" style="95"/>
    <col min="15617" max="15617" width="5.28515625" style="95" customWidth="1"/>
    <col min="15618" max="15618" width="21" style="95" customWidth="1"/>
    <col min="15619" max="15619" width="13.7109375" style="95" customWidth="1"/>
    <col min="15620" max="15620" width="13.28515625" style="95" customWidth="1"/>
    <col min="15621" max="15630" width="7.42578125" style="95" customWidth="1"/>
    <col min="15631" max="15637" width="6.85546875" style="95" customWidth="1"/>
    <col min="15638" max="15638" width="8" style="95" customWidth="1"/>
    <col min="15639" max="15639" width="9.140625" style="95" customWidth="1"/>
    <col min="15640" max="15640" width="7.5703125" style="95" customWidth="1"/>
    <col min="15641" max="15641" width="27.5703125" style="95" customWidth="1"/>
    <col min="15642" max="15872" width="9.140625" style="95"/>
    <col min="15873" max="15873" width="5.28515625" style="95" customWidth="1"/>
    <col min="15874" max="15874" width="21" style="95" customWidth="1"/>
    <col min="15875" max="15875" width="13.7109375" style="95" customWidth="1"/>
    <col min="15876" max="15876" width="13.28515625" style="95" customWidth="1"/>
    <col min="15877" max="15886" width="7.42578125" style="95" customWidth="1"/>
    <col min="15887" max="15893" width="6.85546875" style="95" customWidth="1"/>
    <col min="15894" max="15894" width="8" style="95" customWidth="1"/>
    <col min="15895" max="15895" width="9.140625" style="95" customWidth="1"/>
    <col min="15896" max="15896" width="7.5703125" style="95" customWidth="1"/>
    <col min="15897" max="15897" width="27.5703125" style="95" customWidth="1"/>
    <col min="15898" max="16128" width="9.140625" style="95"/>
    <col min="16129" max="16129" width="5.28515625" style="95" customWidth="1"/>
    <col min="16130" max="16130" width="21" style="95" customWidth="1"/>
    <col min="16131" max="16131" width="13.7109375" style="95" customWidth="1"/>
    <col min="16132" max="16132" width="13.28515625" style="95" customWidth="1"/>
    <col min="16133" max="16142" width="7.42578125" style="95" customWidth="1"/>
    <col min="16143" max="16149" width="6.85546875" style="95" customWidth="1"/>
    <col min="16150" max="16150" width="8" style="95" customWidth="1"/>
    <col min="16151" max="16151" width="9.140625" style="95" customWidth="1"/>
    <col min="16152" max="16152" width="7.5703125" style="95" customWidth="1"/>
    <col min="16153" max="16153" width="27.5703125" style="95" customWidth="1"/>
    <col min="16154" max="16384" width="9.140625" style="95"/>
  </cols>
  <sheetData>
    <row r="1" spans="1:25" ht="66.75" customHeight="1" x14ac:dyDescent="0.25">
      <c r="A1" s="533" t="s">
        <v>842</v>
      </c>
      <c r="B1" s="533"/>
      <c r="C1" s="533"/>
      <c r="D1" s="533"/>
      <c r="E1" s="533"/>
      <c r="F1" s="92"/>
      <c r="G1" s="92"/>
      <c r="H1" s="92"/>
      <c r="I1" s="92"/>
      <c r="J1" s="92"/>
      <c r="K1" s="92"/>
      <c r="L1" s="93"/>
      <c r="M1" s="93"/>
      <c r="N1" s="93"/>
      <c r="O1" s="93"/>
      <c r="P1" s="93"/>
      <c r="Q1" s="93"/>
      <c r="R1" s="93"/>
      <c r="S1" s="93"/>
      <c r="T1" s="93"/>
      <c r="U1" s="93"/>
      <c r="V1" s="94"/>
      <c r="W1" s="94"/>
      <c r="X1" s="94"/>
    </row>
    <row r="2" spans="1:25" ht="7.5" customHeight="1" x14ac:dyDescent="0.25">
      <c r="A2" s="96"/>
      <c r="B2" s="96"/>
      <c r="C2" s="96"/>
      <c r="D2" s="93"/>
      <c r="E2" s="94"/>
      <c r="F2" s="94"/>
      <c r="G2" s="94"/>
      <c r="H2" s="94"/>
      <c r="I2" s="94"/>
      <c r="J2" s="94"/>
      <c r="K2" s="93"/>
      <c r="L2" s="93"/>
      <c r="M2" s="93"/>
      <c r="N2" s="93"/>
      <c r="O2" s="93"/>
      <c r="P2" s="93"/>
      <c r="Q2" s="93"/>
      <c r="R2" s="93"/>
      <c r="S2" s="93"/>
      <c r="T2" s="93"/>
      <c r="U2" s="93"/>
      <c r="V2" s="94"/>
      <c r="W2" s="94"/>
      <c r="X2" s="94"/>
    </row>
    <row r="3" spans="1:25"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5"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5" s="97"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0"/>
      <c r="U5" s="540"/>
      <c r="V5" s="541"/>
      <c r="W5" s="542" t="s">
        <v>3</v>
      </c>
      <c r="X5" s="545" t="s">
        <v>4</v>
      </c>
    </row>
    <row r="6" spans="1:25" s="97"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0"/>
      <c r="U6" s="540"/>
      <c r="V6" s="548" t="s">
        <v>254</v>
      </c>
      <c r="W6" s="543"/>
      <c r="X6" s="546"/>
    </row>
    <row r="7" spans="1:25" s="97" customFormat="1" ht="51.95" customHeight="1" x14ac:dyDescent="0.25">
      <c r="A7" s="551"/>
      <c r="B7" s="551"/>
      <c r="C7" s="547"/>
      <c r="D7" s="538"/>
      <c r="E7" s="215" t="s">
        <v>155</v>
      </c>
      <c r="F7" s="215" t="s">
        <v>156</v>
      </c>
      <c r="G7" s="215" t="s">
        <v>65</v>
      </c>
      <c r="H7" s="215" t="s">
        <v>66</v>
      </c>
      <c r="I7" s="215" t="s">
        <v>67</v>
      </c>
      <c r="J7" s="215" t="s">
        <v>68</v>
      </c>
      <c r="K7" s="215" t="s">
        <v>69</v>
      </c>
      <c r="L7" s="215" t="s">
        <v>70</v>
      </c>
      <c r="M7" s="215" t="s">
        <v>71</v>
      </c>
      <c r="N7" s="215" t="s">
        <v>72</v>
      </c>
      <c r="O7" s="215" t="s">
        <v>297</v>
      </c>
      <c r="P7" s="215" t="s">
        <v>298</v>
      </c>
      <c r="Q7" s="215" t="s">
        <v>299</v>
      </c>
      <c r="R7" s="215" t="s">
        <v>389</v>
      </c>
      <c r="S7" s="215" t="s">
        <v>390</v>
      </c>
      <c r="T7" s="215" t="s">
        <v>391</v>
      </c>
      <c r="U7" s="215" t="s">
        <v>576</v>
      </c>
      <c r="V7" s="548"/>
      <c r="W7" s="544"/>
      <c r="X7" s="547"/>
    </row>
    <row r="8" spans="1:25" s="106" customFormat="1" ht="120" x14ac:dyDescent="0.25">
      <c r="A8" s="100" t="s">
        <v>16</v>
      </c>
      <c r="B8" s="444" t="s">
        <v>303</v>
      </c>
      <c r="C8" s="117" t="str">
        <f>'[1]Mẫu 4A'!D11</f>
        <v>11100000718</v>
      </c>
      <c r="D8" s="101">
        <v>0.9</v>
      </c>
      <c r="E8" s="186"/>
      <c r="F8" s="186">
        <v>0.01</v>
      </c>
      <c r="G8" s="186"/>
      <c r="H8" s="186">
        <v>2.5000000000000001E-2</v>
      </c>
      <c r="I8" s="186"/>
      <c r="J8" s="186"/>
      <c r="K8" s="186">
        <v>0.02</v>
      </c>
      <c r="L8" s="186"/>
      <c r="M8" s="186">
        <v>0.02</v>
      </c>
      <c r="N8" s="186">
        <v>0.02</v>
      </c>
      <c r="O8" s="186"/>
      <c r="P8" s="186"/>
      <c r="Q8" s="186"/>
      <c r="R8" s="186">
        <v>0.01</v>
      </c>
      <c r="S8" s="186"/>
      <c r="T8" s="186">
        <v>0.02</v>
      </c>
      <c r="U8" s="186"/>
      <c r="V8" s="103">
        <f t="shared" ref="V8:V41" si="0">IF(SUM(E8:N8)&gt;5%,5%,SUM(E8:N8))+IF(SUM(O8:U8)&gt;5%,5%,SUM(O8:U8))</f>
        <v>0.08</v>
      </c>
      <c r="W8" s="104">
        <f t="shared" ref="W8:W41" si="1">D8+V8</f>
        <v>0.98</v>
      </c>
      <c r="X8" s="105">
        <f>IF(95%&lt;=W8,60,IF(AND(90%&lt;=W8,W8&lt;95%),50,IF(AND(80%&lt;=W8,W8&lt;90%),40,IF(AND(75%&lt;=W8,W8&lt;80%),30,IF(AND(70%&lt;=W8,W8&lt;75%),20,IF(W8&lt;70%,0,""))))))</f>
        <v>60</v>
      </c>
      <c r="Y8" s="445" t="s">
        <v>843</v>
      </c>
    </row>
    <row r="9" spans="1:25" s="106" customFormat="1" ht="105" x14ac:dyDescent="0.25">
      <c r="A9" s="100" t="s">
        <v>17</v>
      </c>
      <c r="B9" s="444" t="s">
        <v>304</v>
      </c>
      <c r="C9" s="117" t="str">
        <f>'[1]Mẫu 4A'!D12</f>
        <v>11100000799</v>
      </c>
      <c r="D9" s="101">
        <v>0.9</v>
      </c>
      <c r="E9" s="186"/>
      <c r="F9" s="186"/>
      <c r="G9" s="186"/>
      <c r="H9" s="186"/>
      <c r="I9" s="186"/>
      <c r="J9" s="186"/>
      <c r="K9" s="186"/>
      <c r="L9" s="186"/>
      <c r="M9" s="186"/>
      <c r="N9" s="186"/>
      <c r="O9" s="186">
        <v>0.02</v>
      </c>
      <c r="P9" s="186">
        <v>0.02</v>
      </c>
      <c r="Q9" s="186">
        <v>0.02</v>
      </c>
      <c r="R9" s="186"/>
      <c r="S9" s="186">
        <v>0.02</v>
      </c>
      <c r="T9" s="186"/>
      <c r="U9" s="186"/>
      <c r="V9" s="103">
        <f t="shared" si="0"/>
        <v>0.05</v>
      </c>
      <c r="W9" s="104">
        <f t="shared" si="1"/>
        <v>0.95000000000000007</v>
      </c>
      <c r="X9" s="105">
        <f t="shared" ref="X9:X41" si="2">IF(95%&lt;=W9,60,IF(AND(90%&lt;=W9,W9&lt;95%),50,IF(AND(80%&lt;=W9,W9&lt;90%),40,IF(AND(75%&lt;=W9,W9&lt;80%),30,IF(AND(70%&lt;=W9,W9&lt;75%),20,IF(W9&lt;70%,0,""))))))</f>
        <v>60</v>
      </c>
      <c r="Y9" s="445" t="s">
        <v>844</v>
      </c>
    </row>
    <row r="10" spans="1:25" s="106" customFormat="1" ht="26.25" customHeight="1" x14ac:dyDescent="0.25">
      <c r="A10" s="100" t="s">
        <v>18</v>
      </c>
      <c r="B10" s="444" t="s">
        <v>305</v>
      </c>
      <c r="C10" s="117" t="str">
        <f>'[1]Mẫu 4A'!D13</f>
        <v>11100067878</v>
      </c>
      <c r="D10" s="101">
        <v>0.9</v>
      </c>
      <c r="E10" s="186">
        <v>0.01</v>
      </c>
      <c r="F10" s="186"/>
      <c r="G10" s="186"/>
      <c r="H10" s="186"/>
      <c r="I10" s="186"/>
      <c r="J10" s="186"/>
      <c r="K10" s="186"/>
      <c r="L10" s="186"/>
      <c r="M10" s="186"/>
      <c r="N10" s="186"/>
      <c r="O10" s="186"/>
      <c r="P10" s="186"/>
      <c r="Q10" s="186"/>
      <c r="R10" s="186">
        <v>0.01</v>
      </c>
      <c r="S10" s="186"/>
      <c r="T10" s="186"/>
      <c r="U10" s="186"/>
      <c r="V10" s="103">
        <f t="shared" si="0"/>
        <v>0.02</v>
      </c>
      <c r="W10" s="104">
        <f t="shared" si="1"/>
        <v>0.92</v>
      </c>
      <c r="X10" s="105">
        <f t="shared" si="2"/>
        <v>50</v>
      </c>
      <c r="Y10" s="106" t="s">
        <v>845</v>
      </c>
    </row>
    <row r="11" spans="1:25" s="106" customFormat="1" ht="26.25" customHeight="1" x14ac:dyDescent="0.25">
      <c r="A11" s="100" t="s">
        <v>19</v>
      </c>
      <c r="B11" s="444" t="s">
        <v>306</v>
      </c>
      <c r="C11" s="117" t="str">
        <f>'[1]Mẫu 4A'!D14</f>
        <v>11100067268</v>
      </c>
      <c r="D11" s="101">
        <v>0.9</v>
      </c>
      <c r="E11" s="186">
        <v>0.01</v>
      </c>
      <c r="F11" s="186"/>
      <c r="G11" s="186"/>
      <c r="H11" s="186"/>
      <c r="I11" s="186"/>
      <c r="J11" s="186"/>
      <c r="K11" s="186"/>
      <c r="L11" s="186"/>
      <c r="M11" s="186"/>
      <c r="N11" s="186"/>
      <c r="O11" s="186"/>
      <c r="P11" s="186"/>
      <c r="Q11" s="186"/>
      <c r="R11" s="186"/>
      <c r="S11" s="186">
        <v>0.02</v>
      </c>
      <c r="T11" s="186"/>
      <c r="U11" s="186"/>
      <c r="V11" s="103">
        <f t="shared" si="0"/>
        <v>0.03</v>
      </c>
      <c r="W11" s="104">
        <f t="shared" si="1"/>
        <v>0.93</v>
      </c>
      <c r="X11" s="105">
        <f t="shared" si="2"/>
        <v>50</v>
      </c>
      <c r="Y11" s="106" t="s">
        <v>846</v>
      </c>
    </row>
    <row r="12" spans="1:25" s="106" customFormat="1" ht="60" x14ac:dyDescent="0.25">
      <c r="A12" s="100" t="s">
        <v>20</v>
      </c>
      <c r="B12" s="444" t="s">
        <v>307</v>
      </c>
      <c r="C12" s="117" t="str">
        <f>'[1]Mẫu 4A'!D15</f>
        <v>31100001602</v>
      </c>
      <c r="D12" s="101">
        <v>0.9</v>
      </c>
      <c r="E12" s="186">
        <v>0.01</v>
      </c>
      <c r="F12" s="186"/>
      <c r="G12" s="186"/>
      <c r="H12" s="186"/>
      <c r="I12" s="186"/>
      <c r="J12" s="186"/>
      <c r="K12" s="186"/>
      <c r="L12" s="186"/>
      <c r="M12" s="186"/>
      <c r="N12" s="186"/>
      <c r="O12" s="186">
        <v>0.02</v>
      </c>
      <c r="P12" s="186">
        <v>0.02</v>
      </c>
      <c r="Q12" s="186"/>
      <c r="R12" s="186"/>
      <c r="S12" s="186"/>
      <c r="T12" s="186"/>
      <c r="U12" s="186"/>
      <c r="V12" s="103">
        <f t="shared" si="0"/>
        <v>0.05</v>
      </c>
      <c r="W12" s="104">
        <f t="shared" si="1"/>
        <v>0.95000000000000007</v>
      </c>
      <c r="X12" s="105">
        <f t="shared" si="2"/>
        <v>60</v>
      </c>
      <c r="Y12" s="445" t="s">
        <v>847</v>
      </c>
    </row>
    <row r="13" spans="1:25" s="106" customFormat="1" ht="90" x14ac:dyDescent="0.25">
      <c r="A13" s="100" t="s">
        <v>21</v>
      </c>
      <c r="B13" s="444" t="s">
        <v>308</v>
      </c>
      <c r="C13" s="117" t="str">
        <f>'[1]Mẫu 4A'!D16</f>
        <v>31100001640</v>
      </c>
      <c r="D13" s="101">
        <v>0.9</v>
      </c>
      <c r="E13" s="186">
        <v>0.01</v>
      </c>
      <c r="F13" s="186"/>
      <c r="G13" s="186"/>
      <c r="H13" s="186"/>
      <c r="I13" s="186"/>
      <c r="J13" s="186"/>
      <c r="K13" s="186"/>
      <c r="L13" s="186"/>
      <c r="M13" s="186"/>
      <c r="N13" s="186"/>
      <c r="O13" s="186">
        <v>0.02</v>
      </c>
      <c r="P13" s="186"/>
      <c r="Q13" s="186">
        <v>0.02</v>
      </c>
      <c r="R13" s="186"/>
      <c r="S13" s="186">
        <v>0.02</v>
      </c>
      <c r="T13" s="186"/>
      <c r="U13" s="186"/>
      <c r="V13" s="103">
        <f t="shared" si="0"/>
        <v>6.0000000000000005E-2</v>
      </c>
      <c r="W13" s="104">
        <f t="shared" si="1"/>
        <v>0.96000000000000008</v>
      </c>
      <c r="X13" s="105">
        <f t="shared" si="2"/>
        <v>60</v>
      </c>
      <c r="Y13" s="445" t="s">
        <v>848</v>
      </c>
    </row>
    <row r="14" spans="1:25" s="106" customFormat="1" ht="15.95" customHeight="1" x14ac:dyDescent="0.25">
      <c r="A14" s="100" t="s">
        <v>22</v>
      </c>
      <c r="B14" s="444" t="s">
        <v>309</v>
      </c>
      <c r="C14" s="117" t="str">
        <f>'[1]Mẫu 4A'!D17</f>
        <v>11100096296</v>
      </c>
      <c r="D14" s="101">
        <v>0.9</v>
      </c>
      <c r="E14" s="186">
        <v>0.01</v>
      </c>
      <c r="F14" s="186"/>
      <c r="G14" s="186"/>
      <c r="H14" s="186"/>
      <c r="I14" s="186"/>
      <c r="J14" s="186"/>
      <c r="K14" s="186"/>
      <c r="L14" s="186"/>
      <c r="M14" s="186"/>
      <c r="N14" s="186"/>
      <c r="O14" s="186"/>
      <c r="P14" s="186"/>
      <c r="Q14" s="186"/>
      <c r="R14" s="186"/>
      <c r="S14" s="186"/>
      <c r="T14" s="186"/>
      <c r="U14" s="186"/>
      <c r="V14" s="103">
        <f t="shared" si="0"/>
        <v>0.01</v>
      </c>
      <c r="W14" s="104">
        <f t="shared" si="1"/>
        <v>0.91</v>
      </c>
      <c r="X14" s="105">
        <f t="shared" si="2"/>
        <v>50</v>
      </c>
    </row>
    <row r="15" spans="1:25" s="106" customFormat="1" ht="15.95" customHeight="1" x14ac:dyDescent="0.25">
      <c r="A15" s="100" t="s">
        <v>23</v>
      </c>
      <c r="B15" s="444" t="s">
        <v>310</v>
      </c>
      <c r="C15" s="117" t="str">
        <f>'[1]Mẫu 4A'!D18</f>
        <v>11100000757</v>
      </c>
      <c r="D15" s="101">
        <v>0.9</v>
      </c>
      <c r="E15" s="186">
        <v>0.01</v>
      </c>
      <c r="F15" s="186"/>
      <c r="G15" s="186"/>
      <c r="H15" s="186"/>
      <c r="I15" s="186"/>
      <c r="J15" s="186"/>
      <c r="K15" s="186"/>
      <c r="L15" s="186"/>
      <c r="M15" s="186"/>
      <c r="N15" s="186"/>
      <c r="O15" s="186"/>
      <c r="P15" s="186"/>
      <c r="Q15" s="186"/>
      <c r="R15" s="186"/>
      <c r="S15" s="186"/>
      <c r="T15" s="186"/>
      <c r="U15" s="186"/>
      <c r="V15" s="103">
        <f t="shared" si="0"/>
        <v>0.01</v>
      </c>
      <c r="W15" s="104">
        <f t="shared" si="1"/>
        <v>0.91</v>
      </c>
      <c r="X15" s="105">
        <f t="shared" si="2"/>
        <v>50</v>
      </c>
    </row>
    <row r="16" spans="1:25" s="106" customFormat="1" ht="15.95" customHeight="1" x14ac:dyDescent="0.25">
      <c r="A16" s="100" t="s">
        <v>24</v>
      </c>
      <c r="B16" s="444" t="s">
        <v>311</v>
      </c>
      <c r="C16" s="117" t="str">
        <f>'[1]Mẫu 4A'!D19</f>
        <v>20500006963</v>
      </c>
      <c r="D16" s="101">
        <v>0.9</v>
      </c>
      <c r="E16" s="186">
        <v>0.01</v>
      </c>
      <c r="F16" s="186"/>
      <c r="G16" s="186"/>
      <c r="H16" s="186"/>
      <c r="I16" s="186"/>
      <c r="J16" s="186"/>
      <c r="K16" s="186"/>
      <c r="L16" s="186"/>
      <c r="M16" s="186"/>
      <c r="N16" s="186"/>
      <c r="O16" s="186"/>
      <c r="P16" s="186"/>
      <c r="Q16" s="186"/>
      <c r="R16" s="186"/>
      <c r="S16" s="186"/>
      <c r="T16" s="186"/>
      <c r="U16" s="186"/>
      <c r="V16" s="103">
        <f t="shared" si="0"/>
        <v>0.01</v>
      </c>
      <c r="W16" s="104">
        <f t="shared" si="1"/>
        <v>0.91</v>
      </c>
      <c r="X16" s="105">
        <f t="shared" si="2"/>
        <v>50</v>
      </c>
    </row>
    <row r="17" spans="1:25" s="106" customFormat="1" ht="15.95" customHeight="1" x14ac:dyDescent="0.25">
      <c r="A17" s="100" t="s">
        <v>25</v>
      </c>
      <c r="B17" s="444" t="s">
        <v>113</v>
      </c>
      <c r="C17" s="117" t="str">
        <f>'[1]Mẫu 4A'!D20</f>
        <v>11100109681</v>
      </c>
      <c r="D17" s="101">
        <v>0.9</v>
      </c>
      <c r="E17" s="186">
        <v>0.01</v>
      </c>
      <c r="F17" s="186"/>
      <c r="G17" s="186"/>
      <c r="H17" s="186"/>
      <c r="I17" s="186"/>
      <c r="J17" s="186"/>
      <c r="K17" s="186"/>
      <c r="L17" s="186"/>
      <c r="M17" s="186"/>
      <c r="N17" s="186"/>
      <c r="O17" s="186"/>
      <c r="P17" s="186"/>
      <c r="Q17" s="186"/>
      <c r="R17" s="186">
        <v>0.01</v>
      </c>
      <c r="S17" s="186"/>
      <c r="T17" s="186"/>
      <c r="U17" s="186"/>
      <c r="V17" s="103">
        <f t="shared" si="0"/>
        <v>0.02</v>
      </c>
      <c r="W17" s="104">
        <f t="shared" si="1"/>
        <v>0.92</v>
      </c>
      <c r="X17" s="105">
        <f t="shared" si="2"/>
        <v>50</v>
      </c>
      <c r="Y17" s="106" t="s">
        <v>849</v>
      </c>
    </row>
    <row r="18" spans="1:25" ht="90" x14ac:dyDescent="0.25">
      <c r="A18" s="100" t="s">
        <v>26</v>
      </c>
      <c r="B18" s="444" t="s">
        <v>312</v>
      </c>
      <c r="C18" s="117" t="str">
        <f>'[1]Mẫu 4A'!D21</f>
        <v>11100000796</v>
      </c>
      <c r="D18" s="101">
        <v>0.9</v>
      </c>
      <c r="E18" s="186">
        <v>0.01</v>
      </c>
      <c r="F18" s="186"/>
      <c r="G18" s="186"/>
      <c r="H18" s="186"/>
      <c r="I18" s="186"/>
      <c r="J18" s="186"/>
      <c r="K18" s="186"/>
      <c r="L18" s="186"/>
      <c r="M18" s="186"/>
      <c r="N18" s="186"/>
      <c r="O18" s="186">
        <v>0.02</v>
      </c>
      <c r="P18" s="186">
        <v>0.02</v>
      </c>
      <c r="Q18" s="186"/>
      <c r="R18" s="186"/>
      <c r="S18" s="186"/>
      <c r="T18" s="186">
        <v>0.02</v>
      </c>
      <c r="U18" s="186"/>
      <c r="V18" s="103">
        <f t="shared" si="0"/>
        <v>6.0000000000000005E-2</v>
      </c>
      <c r="W18" s="104">
        <f t="shared" si="1"/>
        <v>0.96000000000000008</v>
      </c>
      <c r="X18" s="105">
        <f t="shared" si="2"/>
        <v>60</v>
      </c>
      <c r="Y18" s="445" t="s">
        <v>850</v>
      </c>
    </row>
    <row r="19" spans="1:25" ht="16.5" x14ac:dyDescent="0.25">
      <c r="A19" s="100" t="s">
        <v>27</v>
      </c>
      <c r="B19" s="444" t="s">
        <v>313</v>
      </c>
      <c r="C19" s="117" t="str">
        <f>'[1]Mẫu 4A'!D22</f>
        <v>11100067776</v>
      </c>
      <c r="D19" s="101">
        <v>0.9</v>
      </c>
      <c r="E19" s="186">
        <v>0.01</v>
      </c>
      <c r="F19" s="186"/>
      <c r="G19" s="186"/>
      <c r="H19" s="186"/>
      <c r="I19" s="186"/>
      <c r="J19" s="186"/>
      <c r="K19" s="186"/>
      <c r="L19" s="186"/>
      <c r="M19" s="186"/>
      <c r="N19" s="186"/>
      <c r="O19" s="186"/>
      <c r="P19" s="186"/>
      <c r="Q19" s="186"/>
      <c r="R19" s="186"/>
      <c r="S19" s="186"/>
      <c r="T19" s="186"/>
      <c r="U19" s="186"/>
      <c r="V19" s="103">
        <f t="shared" si="0"/>
        <v>0.01</v>
      </c>
      <c r="W19" s="104">
        <f t="shared" si="1"/>
        <v>0.91</v>
      </c>
      <c r="X19" s="105">
        <f t="shared" si="2"/>
        <v>50</v>
      </c>
    </row>
    <row r="20" spans="1:25" ht="60" x14ac:dyDescent="0.25">
      <c r="A20" s="100" t="s">
        <v>28</v>
      </c>
      <c r="B20" s="444" t="s">
        <v>314</v>
      </c>
      <c r="C20" s="117" t="str">
        <f>'[1]Mẫu 4A'!D23</f>
        <v>11100000752</v>
      </c>
      <c r="D20" s="101">
        <v>0.9</v>
      </c>
      <c r="E20" s="186">
        <v>0.01</v>
      </c>
      <c r="F20" s="186"/>
      <c r="G20" s="186"/>
      <c r="H20" s="186"/>
      <c r="I20" s="186"/>
      <c r="J20" s="186"/>
      <c r="K20" s="186"/>
      <c r="L20" s="186"/>
      <c r="M20" s="186"/>
      <c r="N20" s="186"/>
      <c r="O20" s="186">
        <v>0.02</v>
      </c>
      <c r="P20" s="186">
        <v>0.02</v>
      </c>
      <c r="Q20" s="186"/>
      <c r="R20" s="186"/>
      <c r="S20" s="186">
        <v>0.02</v>
      </c>
      <c r="T20" s="186"/>
      <c r="U20" s="186"/>
      <c r="V20" s="103">
        <f t="shared" si="0"/>
        <v>6.0000000000000005E-2</v>
      </c>
      <c r="W20" s="104">
        <f t="shared" si="1"/>
        <v>0.96000000000000008</v>
      </c>
      <c r="X20" s="105">
        <f t="shared" si="2"/>
        <v>60</v>
      </c>
      <c r="Y20" s="445" t="s">
        <v>851</v>
      </c>
    </row>
    <row r="21" spans="1:25" ht="16.5" x14ac:dyDescent="0.25">
      <c r="A21" s="100" t="s">
        <v>29</v>
      </c>
      <c r="B21" s="444" t="s">
        <v>315</v>
      </c>
      <c r="C21" s="117" t="str">
        <f>'[1]Mẫu 4A'!D24</f>
        <v>11100096308</v>
      </c>
      <c r="D21" s="101">
        <v>0.9</v>
      </c>
      <c r="E21" s="186">
        <v>0.01</v>
      </c>
      <c r="F21" s="186"/>
      <c r="G21" s="186"/>
      <c r="H21" s="186"/>
      <c r="I21" s="186"/>
      <c r="J21" s="186"/>
      <c r="K21" s="186"/>
      <c r="L21" s="186"/>
      <c r="M21" s="186"/>
      <c r="N21" s="186"/>
      <c r="O21" s="186"/>
      <c r="P21" s="186"/>
      <c r="Q21" s="186"/>
      <c r="R21" s="186">
        <v>0.01</v>
      </c>
      <c r="S21" s="186"/>
      <c r="T21" s="186"/>
      <c r="U21" s="186"/>
      <c r="V21" s="103">
        <f t="shared" si="0"/>
        <v>0.02</v>
      </c>
      <c r="W21" s="104">
        <f t="shared" si="1"/>
        <v>0.92</v>
      </c>
      <c r="X21" s="105">
        <f t="shared" si="2"/>
        <v>50</v>
      </c>
      <c r="Y21" s="95" t="s">
        <v>849</v>
      </c>
    </row>
    <row r="22" spans="1:25" ht="60" x14ac:dyDescent="0.25">
      <c r="A22" s="100" t="s">
        <v>30</v>
      </c>
      <c r="B22" s="444" t="s">
        <v>316</v>
      </c>
      <c r="C22" s="117">
        <f>'[1]Mẫu 4A'!D25</f>
        <v>11100109967</v>
      </c>
      <c r="D22" s="101">
        <v>0.9</v>
      </c>
      <c r="E22" s="186">
        <v>0.01</v>
      </c>
      <c r="F22" s="186"/>
      <c r="G22" s="186"/>
      <c r="H22" s="186"/>
      <c r="I22" s="186"/>
      <c r="J22" s="186"/>
      <c r="K22" s="186"/>
      <c r="L22" s="186"/>
      <c r="M22" s="186"/>
      <c r="N22" s="186"/>
      <c r="O22" s="186">
        <v>0.02</v>
      </c>
      <c r="P22" s="186"/>
      <c r="Q22" s="186"/>
      <c r="R22" s="186"/>
      <c r="S22" s="186"/>
      <c r="T22" s="186">
        <v>0.02</v>
      </c>
      <c r="U22" s="186"/>
      <c r="V22" s="103">
        <f t="shared" si="0"/>
        <v>0.05</v>
      </c>
      <c r="W22" s="104">
        <f t="shared" si="1"/>
        <v>0.95000000000000007</v>
      </c>
      <c r="X22" s="105">
        <f t="shared" si="2"/>
        <v>60</v>
      </c>
      <c r="Y22" s="445" t="s">
        <v>852</v>
      </c>
    </row>
    <row r="23" spans="1:25" ht="60" x14ac:dyDescent="0.25">
      <c r="A23" s="100" t="s">
        <v>31</v>
      </c>
      <c r="B23" s="444" t="s">
        <v>317</v>
      </c>
      <c r="C23" s="117" t="str">
        <f>'[1]Mẫu 4A'!D26</f>
        <v>11100067248</v>
      </c>
      <c r="D23" s="101">
        <v>0.9</v>
      </c>
      <c r="E23" s="186">
        <v>0.01</v>
      </c>
      <c r="F23" s="186"/>
      <c r="G23" s="186"/>
      <c r="H23" s="186"/>
      <c r="I23" s="186"/>
      <c r="J23" s="186"/>
      <c r="K23" s="186"/>
      <c r="L23" s="186"/>
      <c r="M23" s="186"/>
      <c r="N23" s="186"/>
      <c r="O23" s="186">
        <v>0.02</v>
      </c>
      <c r="P23" s="186"/>
      <c r="Q23" s="186"/>
      <c r="R23" s="186"/>
      <c r="S23" s="186">
        <v>0.02</v>
      </c>
      <c r="T23" s="186"/>
      <c r="U23" s="186"/>
      <c r="V23" s="103">
        <f t="shared" si="0"/>
        <v>0.05</v>
      </c>
      <c r="W23" s="104">
        <f t="shared" si="1"/>
        <v>0.95000000000000007</v>
      </c>
      <c r="X23" s="105">
        <f t="shared" si="2"/>
        <v>60</v>
      </c>
      <c r="Y23" s="445" t="s">
        <v>853</v>
      </c>
    </row>
    <row r="24" spans="1:25" ht="45.75" customHeight="1" x14ac:dyDescent="0.25">
      <c r="A24" s="100" t="s">
        <v>32</v>
      </c>
      <c r="B24" s="444" t="s">
        <v>318</v>
      </c>
      <c r="C24" s="117" t="str">
        <f>'[1]Mẫu 4A'!D27</f>
        <v>11100082584</v>
      </c>
      <c r="D24" s="101">
        <v>0.9</v>
      </c>
      <c r="E24" s="186">
        <v>0.01</v>
      </c>
      <c r="F24" s="186"/>
      <c r="G24" s="186"/>
      <c r="H24" s="186"/>
      <c r="I24" s="186"/>
      <c r="J24" s="186"/>
      <c r="K24" s="186"/>
      <c r="L24" s="186"/>
      <c r="M24" s="186"/>
      <c r="N24" s="186"/>
      <c r="O24" s="186"/>
      <c r="P24" s="186"/>
      <c r="Q24" s="186"/>
      <c r="R24" s="186">
        <v>0.01</v>
      </c>
      <c r="S24" s="186"/>
      <c r="T24" s="186"/>
      <c r="U24" s="186"/>
      <c r="V24" s="103">
        <f t="shared" si="0"/>
        <v>0.02</v>
      </c>
      <c r="W24" s="104">
        <f t="shared" si="1"/>
        <v>0.92</v>
      </c>
      <c r="X24" s="105">
        <f t="shared" si="2"/>
        <v>50</v>
      </c>
      <c r="Y24" s="95" t="s">
        <v>849</v>
      </c>
    </row>
    <row r="25" spans="1:25" ht="51.75" customHeight="1" x14ac:dyDescent="0.25">
      <c r="A25" s="100" t="s">
        <v>33</v>
      </c>
      <c r="B25" s="444" t="s">
        <v>319</v>
      </c>
      <c r="C25" s="117" t="str">
        <f>'[1]Mẫu 4A'!D28</f>
        <v>11100113288</v>
      </c>
      <c r="D25" s="101">
        <v>0.9</v>
      </c>
      <c r="E25" s="186">
        <v>0.01</v>
      </c>
      <c r="F25" s="186"/>
      <c r="G25" s="186"/>
      <c r="H25" s="186"/>
      <c r="I25" s="186"/>
      <c r="J25" s="186"/>
      <c r="K25" s="186"/>
      <c r="L25" s="186"/>
      <c r="M25" s="186"/>
      <c r="N25" s="186"/>
      <c r="O25" s="186"/>
      <c r="P25" s="186"/>
      <c r="Q25" s="186">
        <v>0.02</v>
      </c>
      <c r="R25" s="186"/>
      <c r="S25" s="186">
        <v>0.02</v>
      </c>
      <c r="T25" s="186"/>
      <c r="U25" s="186"/>
      <c r="V25" s="103">
        <f t="shared" si="0"/>
        <v>0.05</v>
      </c>
      <c r="W25" s="104">
        <f t="shared" si="1"/>
        <v>0.95000000000000007</v>
      </c>
      <c r="X25" s="105">
        <f t="shared" si="2"/>
        <v>60</v>
      </c>
      <c r="Y25" s="446" t="s">
        <v>854</v>
      </c>
    </row>
    <row r="26" spans="1:25" ht="60" x14ac:dyDescent="0.25">
      <c r="A26" s="100" t="s">
        <v>34</v>
      </c>
      <c r="B26" s="444" t="s">
        <v>320</v>
      </c>
      <c r="C26" s="117" t="str">
        <f>'[1]Mẫu 4A'!D29</f>
        <v>11100097748</v>
      </c>
      <c r="D26" s="101">
        <v>0.9</v>
      </c>
      <c r="E26" s="186"/>
      <c r="F26" s="186"/>
      <c r="G26" s="186"/>
      <c r="H26" s="186">
        <v>1.4999999999999999E-2</v>
      </c>
      <c r="I26" s="186"/>
      <c r="J26" s="186"/>
      <c r="K26" s="186"/>
      <c r="L26" s="186"/>
      <c r="M26" s="186"/>
      <c r="N26" s="186"/>
      <c r="O26" s="186"/>
      <c r="P26" s="186"/>
      <c r="Q26" s="186">
        <v>0.02</v>
      </c>
      <c r="R26" s="186"/>
      <c r="S26" s="186"/>
      <c r="T26" s="186"/>
      <c r="U26" s="186">
        <v>0.02</v>
      </c>
      <c r="V26" s="103">
        <f t="shared" si="0"/>
        <v>5.5E-2</v>
      </c>
      <c r="W26" s="104">
        <f t="shared" si="1"/>
        <v>0.95500000000000007</v>
      </c>
      <c r="X26" s="105">
        <f t="shared" si="2"/>
        <v>60</v>
      </c>
      <c r="Y26" s="446" t="s">
        <v>855</v>
      </c>
    </row>
    <row r="27" spans="1:25" ht="36.75" customHeight="1" x14ac:dyDescent="0.25">
      <c r="A27" s="100" t="s">
        <v>35</v>
      </c>
      <c r="B27" s="444" t="s">
        <v>321</v>
      </c>
      <c r="C27" s="117" t="str">
        <f>'[1]Mẫu 4A'!D30</f>
        <v>11100097744</v>
      </c>
      <c r="D27" s="101">
        <v>0.9</v>
      </c>
      <c r="E27" s="186"/>
      <c r="F27" s="186"/>
      <c r="G27" s="186"/>
      <c r="H27" s="186"/>
      <c r="I27" s="186"/>
      <c r="J27" s="186"/>
      <c r="K27" s="186"/>
      <c r="L27" s="186"/>
      <c r="M27" s="186"/>
      <c r="N27" s="186"/>
      <c r="O27" s="186"/>
      <c r="P27" s="186"/>
      <c r="Q27" s="186"/>
      <c r="R27" s="186"/>
      <c r="S27" s="186">
        <v>0.02</v>
      </c>
      <c r="T27" s="186"/>
      <c r="U27" s="186"/>
      <c r="V27" s="103">
        <f t="shared" si="0"/>
        <v>0.02</v>
      </c>
      <c r="W27" s="104">
        <f t="shared" si="1"/>
        <v>0.92</v>
      </c>
      <c r="X27" s="105">
        <f t="shared" si="2"/>
        <v>50</v>
      </c>
      <c r="Y27" s="95" t="s">
        <v>856</v>
      </c>
    </row>
    <row r="28" spans="1:25" ht="36.75" customHeight="1" x14ac:dyDescent="0.25">
      <c r="A28" s="100" t="s">
        <v>36</v>
      </c>
      <c r="B28" s="444" t="s">
        <v>322</v>
      </c>
      <c r="C28" s="117" t="str">
        <f>'[1]Mẫu 4A'!D31</f>
        <v>11100000763</v>
      </c>
      <c r="D28" s="101">
        <v>0.9</v>
      </c>
      <c r="E28" s="186"/>
      <c r="F28" s="186"/>
      <c r="G28" s="186"/>
      <c r="H28" s="186"/>
      <c r="I28" s="186"/>
      <c r="J28" s="186"/>
      <c r="K28" s="186"/>
      <c r="L28" s="186"/>
      <c r="M28" s="186"/>
      <c r="N28" s="186"/>
      <c r="O28" s="186"/>
      <c r="P28" s="186"/>
      <c r="Q28" s="186"/>
      <c r="R28" s="186"/>
      <c r="S28" s="186">
        <v>0.02</v>
      </c>
      <c r="T28" s="186"/>
      <c r="U28" s="186"/>
      <c r="V28" s="103">
        <f t="shared" si="0"/>
        <v>0.02</v>
      </c>
      <c r="W28" s="104">
        <f t="shared" si="1"/>
        <v>0.92</v>
      </c>
      <c r="X28" s="105">
        <f t="shared" si="2"/>
        <v>50</v>
      </c>
      <c r="Y28" s="95" t="s">
        <v>856</v>
      </c>
    </row>
    <row r="29" spans="1:25" ht="105" x14ac:dyDescent="0.25">
      <c r="A29" s="100" t="s">
        <v>37</v>
      </c>
      <c r="B29" s="444" t="s">
        <v>323</v>
      </c>
      <c r="C29" s="117" t="str">
        <f>'[1]Mẫu 4A'!D32</f>
        <v>60300000097</v>
      </c>
      <c r="D29" s="101">
        <v>0.9</v>
      </c>
      <c r="E29" s="186">
        <v>0.01</v>
      </c>
      <c r="F29" s="186"/>
      <c r="G29" s="186"/>
      <c r="H29" s="186"/>
      <c r="I29" s="186"/>
      <c r="J29" s="186"/>
      <c r="K29" s="186"/>
      <c r="L29" s="186">
        <v>0.02</v>
      </c>
      <c r="M29" s="186"/>
      <c r="N29" s="186"/>
      <c r="O29" s="186"/>
      <c r="P29" s="186"/>
      <c r="Q29" s="186">
        <v>0.02</v>
      </c>
      <c r="R29" s="186"/>
      <c r="S29" s="186"/>
      <c r="T29" s="186"/>
      <c r="U29" s="186"/>
      <c r="V29" s="103">
        <f t="shared" si="0"/>
        <v>0.05</v>
      </c>
      <c r="W29" s="104">
        <f t="shared" si="1"/>
        <v>0.95000000000000007</v>
      </c>
      <c r="X29" s="105">
        <f t="shared" si="2"/>
        <v>60</v>
      </c>
      <c r="Y29" s="446" t="s">
        <v>857</v>
      </c>
    </row>
    <row r="30" spans="1:25" ht="36.75" customHeight="1" x14ac:dyDescent="0.25">
      <c r="A30" s="100" t="s">
        <v>38</v>
      </c>
      <c r="B30" s="444" t="s">
        <v>324</v>
      </c>
      <c r="C30" s="117" t="str">
        <f>'[1]Mẫu 4A'!D33</f>
        <v>60300000060</v>
      </c>
      <c r="D30" s="101">
        <v>0.9</v>
      </c>
      <c r="E30" s="186"/>
      <c r="F30" s="186"/>
      <c r="G30" s="186"/>
      <c r="H30" s="186"/>
      <c r="I30" s="186"/>
      <c r="J30" s="186"/>
      <c r="K30" s="186"/>
      <c r="L30" s="186"/>
      <c r="M30" s="186"/>
      <c r="N30" s="186"/>
      <c r="O30" s="186"/>
      <c r="P30" s="186"/>
      <c r="Q30" s="186"/>
      <c r="R30" s="186"/>
      <c r="S30" s="186"/>
      <c r="T30" s="186"/>
      <c r="U30" s="186"/>
      <c r="V30" s="103">
        <f t="shared" si="0"/>
        <v>0</v>
      </c>
      <c r="W30" s="104">
        <f t="shared" si="1"/>
        <v>0.9</v>
      </c>
      <c r="X30" s="105">
        <f t="shared" si="2"/>
        <v>50</v>
      </c>
      <c r="Y30" s="446" t="s">
        <v>858</v>
      </c>
    </row>
    <row r="31" spans="1:25" ht="36.75" customHeight="1" x14ac:dyDescent="0.25">
      <c r="A31" s="100" t="s">
        <v>39</v>
      </c>
      <c r="B31" s="444" t="s">
        <v>325</v>
      </c>
      <c r="C31" s="117" t="str">
        <f>'[1]Mẫu 4A'!D34</f>
        <v>11100091472</v>
      </c>
      <c r="D31" s="101">
        <v>0.9</v>
      </c>
      <c r="E31" s="186">
        <v>0.01</v>
      </c>
      <c r="F31" s="186"/>
      <c r="G31" s="186"/>
      <c r="H31" s="186"/>
      <c r="I31" s="186"/>
      <c r="J31" s="186"/>
      <c r="K31" s="186"/>
      <c r="L31" s="186"/>
      <c r="M31" s="186"/>
      <c r="N31" s="186"/>
      <c r="O31" s="186"/>
      <c r="P31" s="186"/>
      <c r="Q31" s="186"/>
      <c r="R31" s="186">
        <v>0.01</v>
      </c>
      <c r="S31" s="186"/>
      <c r="T31" s="186"/>
      <c r="U31" s="186"/>
      <c r="V31" s="103">
        <f t="shared" si="0"/>
        <v>0.02</v>
      </c>
      <c r="W31" s="104">
        <f t="shared" si="1"/>
        <v>0.92</v>
      </c>
      <c r="X31" s="105">
        <f t="shared" si="2"/>
        <v>50</v>
      </c>
      <c r="Y31" s="95" t="s">
        <v>849</v>
      </c>
    </row>
    <row r="32" spans="1:25" ht="74.25" customHeight="1" x14ac:dyDescent="0.25">
      <c r="A32" s="100" t="s">
        <v>40</v>
      </c>
      <c r="B32" s="444" t="s">
        <v>326</v>
      </c>
      <c r="C32" s="117" t="str">
        <f>'[1]Mẫu 4A'!D35</f>
        <v>11100066702</v>
      </c>
      <c r="D32" s="101">
        <v>0.9</v>
      </c>
      <c r="E32" s="186">
        <v>0.01</v>
      </c>
      <c r="F32" s="186"/>
      <c r="G32" s="186"/>
      <c r="H32" s="186"/>
      <c r="I32" s="186"/>
      <c r="J32" s="186"/>
      <c r="K32" s="186"/>
      <c r="L32" s="186"/>
      <c r="M32" s="186"/>
      <c r="N32" s="186"/>
      <c r="O32" s="186"/>
      <c r="P32" s="186"/>
      <c r="Q32" s="186"/>
      <c r="R32" s="186">
        <v>0.01</v>
      </c>
      <c r="S32" s="186"/>
      <c r="T32" s="186"/>
      <c r="U32" s="186"/>
      <c r="V32" s="103">
        <f t="shared" si="0"/>
        <v>0.02</v>
      </c>
      <c r="W32" s="104">
        <f t="shared" si="1"/>
        <v>0.92</v>
      </c>
      <c r="X32" s="105">
        <f t="shared" si="2"/>
        <v>50</v>
      </c>
      <c r="Y32" s="95" t="s">
        <v>849</v>
      </c>
    </row>
    <row r="33" spans="1:25" ht="44.25" customHeight="1" x14ac:dyDescent="0.25">
      <c r="A33" s="100" t="s">
        <v>41</v>
      </c>
      <c r="B33" s="444" t="s">
        <v>327</v>
      </c>
      <c r="C33" s="117" t="str">
        <f>'[1]Mẫu 4A'!D36</f>
        <v>11100000801</v>
      </c>
      <c r="D33" s="101">
        <v>0.9</v>
      </c>
      <c r="E33" s="186"/>
      <c r="F33" s="186"/>
      <c r="G33" s="186"/>
      <c r="H33" s="186"/>
      <c r="I33" s="186"/>
      <c r="J33" s="186"/>
      <c r="K33" s="186"/>
      <c r="L33" s="186"/>
      <c r="M33" s="186"/>
      <c r="N33" s="186"/>
      <c r="O33" s="186"/>
      <c r="P33" s="186"/>
      <c r="Q33" s="186"/>
      <c r="R33" s="186">
        <v>0.01</v>
      </c>
      <c r="S33" s="186"/>
      <c r="T33" s="186"/>
      <c r="U33" s="186"/>
      <c r="V33" s="103">
        <f t="shared" si="0"/>
        <v>0.01</v>
      </c>
      <c r="W33" s="104">
        <f t="shared" si="1"/>
        <v>0.91</v>
      </c>
      <c r="X33" s="105">
        <f t="shared" si="2"/>
        <v>50</v>
      </c>
      <c r="Y33" s="95" t="s">
        <v>849</v>
      </c>
    </row>
    <row r="34" spans="1:25" ht="102" customHeight="1" x14ac:dyDescent="0.25">
      <c r="A34" s="100" t="s">
        <v>859</v>
      </c>
      <c r="B34" s="444" t="s">
        <v>328</v>
      </c>
      <c r="C34" s="117" t="str">
        <f>'[1]Mẫu 4A'!D37</f>
        <v>11100119654</v>
      </c>
      <c r="D34" s="101">
        <v>0.9</v>
      </c>
      <c r="E34" s="186">
        <v>0.01</v>
      </c>
      <c r="F34" s="186"/>
      <c r="G34" s="186"/>
      <c r="H34" s="186"/>
      <c r="I34" s="186"/>
      <c r="J34" s="186"/>
      <c r="K34" s="186"/>
      <c r="L34" s="186">
        <v>0.02</v>
      </c>
      <c r="M34" s="186"/>
      <c r="N34" s="186"/>
      <c r="O34" s="186"/>
      <c r="P34" s="186"/>
      <c r="Q34" s="186">
        <v>0.02</v>
      </c>
      <c r="R34" s="186">
        <v>0.01</v>
      </c>
      <c r="S34" s="186"/>
      <c r="T34" s="186"/>
      <c r="U34" s="186"/>
      <c r="V34" s="103">
        <f t="shared" si="0"/>
        <v>0.06</v>
      </c>
      <c r="W34" s="104">
        <f t="shared" si="1"/>
        <v>0.96</v>
      </c>
      <c r="X34" s="105">
        <f t="shared" si="2"/>
        <v>60</v>
      </c>
      <c r="Y34" s="446" t="s">
        <v>860</v>
      </c>
    </row>
    <row r="35" spans="1:25" ht="62.25" customHeight="1" x14ac:dyDescent="0.25">
      <c r="A35" s="100" t="s">
        <v>861</v>
      </c>
      <c r="B35" s="444" t="s">
        <v>329</v>
      </c>
      <c r="C35" s="117" t="str">
        <f>'[1]Mẫu 4A'!D38</f>
        <v>11100000737</v>
      </c>
      <c r="D35" s="101">
        <v>0.9</v>
      </c>
      <c r="E35" s="186">
        <v>0.01</v>
      </c>
      <c r="F35" s="186"/>
      <c r="G35" s="186"/>
      <c r="H35" s="186"/>
      <c r="I35" s="186"/>
      <c r="J35" s="186"/>
      <c r="K35" s="186"/>
      <c r="L35" s="186"/>
      <c r="M35" s="186"/>
      <c r="N35" s="186"/>
      <c r="O35" s="186"/>
      <c r="P35" s="186"/>
      <c r="Q35" s="186"/>
      <c r="R35" s="186">
        <v>0.01</v>
      </c>
      <c r="S35" s="186"/>
      <c r="T35" s="186"/>
      <c r="U35" s="186"/>
      <c r="V35" s="103">
        <f t="shared" si="0"/>
        <v>0.02</v>
      </c>
      <c r="W35" s="104">
        <f t="shared" si="1"/>
        <v>0.92</v>
      </c>
      <c r="X35" s="105">
        <f t="shared" si="2"/>
        <v>50</v>
      </c>
      <c r="Y35" s="446" t="s">
        <v>862</v>
      </c>
    </row>
    <row r="36" spans="1:25" ht="75" x14ac:dyDescent="0.25">
      <c r="A36" s="100" t="s">
        <v>863</v>
      </c>
      <c r="B36" s="444" t="s">
        <v>330</v>
      </c>
      <c r="C36" s="117" t="str">
        <f>'[1]Mẫu 4A'!D39</f>
        <v>60200000550</v>
      </c>
      <c r="D36" s="101">
        <v>0.9</v>
      </c>
      <c r="E36" s="186">
        <v>0.01</v>
      </c>
      <c r="F36" s="186"/>
      <c r="G36" s="186"/>
      <c r="H36" s="186"/>
      <c r="I36" s="186"/>
      <c r="J36" s="186"/>
      <c r="K36" s="186"/>
      <c r="L36" s="186"/>
      <c r="M36" s="186"/>
      <c r="N36" s="186"/>
      <c r="O36" s="186">
        <v>0.02</v>
      </c>
      <c r="P36" s="186">
        <v>0.02</v>
      </c>
      <c r="Q36" s="186"/>
      <c r="R36" s="186">
        <v>0.01</v>
      </c>
      <c r="S36" s="186"/>
      <c r="T36" s="186"/>
      <c r="U36" s="186"/>
      <c r="V36" s="103">
        <f t="shared" si="0"/>
        <v>6.0000000000000005E-2</v>
      </c>
      <c r="W36" s="104">
        <f t="shared" si="1"/>
        <v>0.96000000000000008</v>
      </c>
      <c r="X36" s="105">
        <f t="shared" si="2"/>
        <v>60</v>
      </c>
      <c r="Y36" s="446" t="s">
        <v>864</v>
      </c>
    </row>
    <row r="37" spans="1:25" ht="75" x14ac:dyDescent="0.25">
      <c r="A37" s="100" t="s">
        <v>865</v>
      </c>
      <c r="B37" s="444" t="s">
        <v>331</v>
      </c>
      <c r="C37" s="117" t="str">
        <f>'[1]Mẫu 4A'!D40</f>
        <v>60100001140</v>
      </c>
      <c r="D37" s="101">
        <v>0.9</v>
      </c>
      <c r="E37" s="186">
        <v>0.01</v>
      </c>
      <c r="F37" s="186"/>
      <c r="G37" s="186"/>
      <c r="H37" s="186"/>
      <c r="I37" s="186"/>
      <c r="J37" s="186"/>
      <c r="K37" s="186"/>
      <c r="L37" s="186"/>
      <c r="M37" s="186"/>
      <c r="N37" s="186"/>
      <c r="O37" s="186"/>
      <c r="P37" s="186">
        <v>0.02</v>
      </c>
      <c r="Q37" s="186"/>
      <c r="R37" s="186">
        <v>0.01</v>
      </c>
      <c r="S37" s="186"/>
      <c r="T37" s="186">
        <v>0.02</v>
      </c>
      <c r="U37" s="186">
        <v>0.02</v>
      </c>
      <c r="V37" s="103">
        <f t="shared" si="0"/>
        <v>6.0000000000000005E-2</v>
      </c>
      <c r="W37" s="104">
        <f t="shared" si="1"/>
        <v>0.96000000000000008</v>
      </c>
      <c r="X37" s="105">
        <f t="shared" si="2"/>
        <v>60</v>
      </c>
      <c r="Y37" s="445" t="s">
        <v>866</v>
      </c>
    </row>
    <row r="38" spans="1:25" ht="37.5" customHeight="1" x14ac:dyDescent="0.25">
      <c r="A38" s="100" t="s">
        <v>867</v>
      </c>
      <c r="B38" s="444" t="s">
        <v>332</v>
      </c>
      <c r="C38" s="117" t="str">
        <f>'[1]Mẫu 4A'!D41</f>
        <v>11100000810</v>
      </c>
      <c r="D38" s="101">
        <v>0.9</v>
      </c>
      <c r="E38" s="186">
        <v>0.01</v>
      </c>
      <c r="F38" s="186"/>
      <c r="G38" s="186"/>
      <c r="H38" s="186"/>
      <c r="I38" s="186"/>
      <c r="J38" s="186"/>
      <c r="K38" s="186"/>
      <c r="L38" s="186"/>
      <c r="M38" s="186"/>
      <c r="N38" s="186"/>
      <c r="O38" s="186"/>
      <c r="P38" s="186"/>
      <c r="Q38" s="186"/>
      <c r="R38" s="186"/>
      <c r="S38" s="186">
        <v>0.02</v>
      </c>
      <c r="T38" s="186"/>
      <c r="U38" s="186"/>
      <c r="V38" s="103">
        <f t="shared" si="0"/>
        <v>0.03</v>
      </c>
      <c r="W38" s="104">
        <f t="shared" si="1"/>
        <v>0.93</v>
      </c>
      <c r="X38" s="105">
        <f t="shared" si="2"/>
        <v>50</v>
      </c>
      <c r="Y38" s="95" t="s">
        <v>868</v>
      </c>
    </row>
    <row r="39" spans="1:25" ht="51" customHeight="1" x14ac:dyDescent="0.25">
      <c r="A39" s="100" t="s">
        <v>869</v>
      </c>
      <c r="B39" s="444" t="s">
        <v>92</v>
      </c>
      <c r="C39" s="117" t="str">
        <f>'[1]Mẫu 4A'!D42</f>
        <v>11100109549</v>
      </c>
      <c r="D39" s="101">
        <v>0.9</v>
      </c>
      <c r="E39" s="186">
        <v>0.01</v>
      </c>
      <c r="F39" s="186"/>
      <c r="G39" s="186"/>
      <c r="H39" s="186"/>
      <c r="I39" s="186"/>
      <c r="J39" s="186"/>
      <c r="K39" s="186"/>
      <c r="L39" s="186"/>
      <c r="M39" s="186"/>
      <c r="N39" s="186"/>
      <c r="O39" s="186"/>
      <c r="P39" s="186"/>
      <c r="Q39" s="186"/>
      <c r="R39" s="186">
        <v>0.01</v>
      </c>
      <c r="S39" s="186"/>
      <c r="T39" s="186"/>
      <c r="U39" s="186"/>
      <c r="V39" s="103">
        <f t="shared" si="0"/>
        <v>0.02</v>
      </c>
      <c r="W39" s="104">
        <f t="shared" si="1"/>
        <v>0.92</v>
      </c>
      <c r="X39" s="105">
        <f t="shared" si="2"/>
        <v>50</v>
      </c>
      <c r="Y39" s="95" t="s">
        <v>849</v>
      </c>
    </row>
    <row r="40" spans="1:25" ht="105" x14ac:dyDescent="0.25">
      <c r="A40" s="100" t="s">
        <v>870</v>
      </c>
      <c r="B40" s="447" t="s">
        <v>871</v>
      </c>
      <c r="C40" s="117"/>
      <c r="D40" s="101">
        <v>0.9</v>
      </c>
      <c r="E40" s="186">
        <v>0.01</v>
      </c>
      <c r="F40" s="186"/>
      <c r="G40" s="186"/>
      <c r="H40" s="186"/>
      <c r="I40" s="186"/>
      <c r="J40" s="186">
        <v>0.02</v>
      </c>
      <c r="K40" s="186">
        <v>0.02</v>
      </c>
      <c r="L40" s="186">
        <v>0.01</v>
      </c>
      <c r="M40" s="186">
        <v>0.01</v>
      </c>
      <c r="N40" s="186"/>
      <c r="O40" s="186"/>
      <c r="P40" s="186"/>
      <c r="Q40" s="186"/>
      <c r="R40" s="186"/>
      <c r="S40" s="186"/>
      <c r="T40" s="186"/>
      <c r="U40" s="186"/>
      <c r="V40" s="103">
        <f t="shared" si="0"/>
        <v>0.05</v>
      </c>
      <c r="W40" s="104">
        <f t="shared" si="1"/>
        <v>0.95000000000000007</v>
      </c>
      <c r="X40" s="105">
        <f t="shared" si="2"/>
        <v>60</v>
      </c>
      <c r="Y40" s="446" t="s">
        <v>872</v>
      </c>
    </row>
    <row r="41" spans="1:25" ht="90" x14ac:dyDescent="0.25">
      <c r="A41" s="100" t="s">
        <v>873</v>
      </c>
      <c r="B41" s="447" t="s">
        <v>301</v>
      </c>
      <c r="C41" s="117"/>
      <c r="D41" s="101">
        <v>0.9</v>
      </c>
      <c r="E41" s="186">
        <v>0.01</v>
      </c>
      <c r="F41" s="186">
        <v>0.02</v>
      </c>
      <c r="G41" s="186"/>
      <c r="H41" s="186"/>
      <c r="I41" s="186"/>
      <c r="J41" s="186"/>
      <c r="K41" s="186">
        <v>0.02</v>
      </c>
      <c r="L41" s="186"/>
      <c r="M41" s="186"/>
      <c r="N41" s="186"/>
      <c r="O41" s="186"/>
      <c r="P41" s="186"/>
      <c r="Q41" s="186">
        <v>0.02</v>
      </c>
      <c r="R41" s="186">
        <v>0.01</v>
      </c>
      <c r="S41" s="186"/>
      <c r="T41" s="186"/>
      <c r="U41" s="186"/>
      <c r="V41" s="103">
        <f t="shared" si="0"/>
        <v>0.08</v>
      </c>
      <c r="W41" s="104">
        <f t="shared" si="1"/>
        <v>0.98</v>
      </c>
      <c r="X41" s="105">
        <f t="shared" si="2"/>
        <v>60</v>
      </c>
      <c r="Y41" s="446" t="s">
        <v>874</v>
      </c>
    </row>
    <row r="42" spans="1:25" ht="51" customHeight="1" x14ac:dyDescent="0.25">
      <c r="A42" s="552" t="s">
        <v>541</v>
      </c>
      <c r="B42" s="552"/>
      <c r="C42" s="552"/>
      <c r="D42" s="552"/>
      <c r="E42" s="552"/>
      <c r="F42" s="552"/>
      <c r="G42" s="552"/>
      <c r="H42" s="552"/>
      <c r="I42" s="552"/>
      <c r="J42" s="552"/>
      <c r="K42" s="552"/>
      <c r="L42" s="552"/>
      <c r="M42" s="552"/>
      <c r="N42" s="552"/>
      <c r="O42" s="552"/>
      <c r="P42" s="552"/>
      <c r="Q42" s="552"/>
      <c r="R42" s="552"/>
      <c r="S42" s="552"/>
      <c r="T42" s="552"/>
      <c r="U42" s="552"/>
      <c r="V42" s="552"/>
      <c r="W42" s="552"/>
      <c r="X42" s="552"/>
    </row>
    <row r="43" spans="1:25" ht="51" customHeight="1" x14ac:dyDescent="0.25"/>
    <row r="44" spans="1:25" ht="36" customHeight="1" x14ac:dyDescent="0.3">
      <c r="A44" s="553" t="s">
        <v>5</v>
      </c>
      <c r="B44" s="553"/>
      <c r="C44" s="553"/>
      <c r="D44" s="553"/>
      <c r="E44" s="553"/>
      <c r="F44" s="553"/>
      <c r="G44" s="553"/>
      <c r="H44" s="553"/>
      <c r="I44" s="553"/>
      <c r="J44" s="553"/>
      <c r="K44" s="553"/>
      <c r="L44" s="553"/>
      <c r="M44" s="553"/>
      <c r="N44" s="553"/>
      <c r="O44" s="553"/>
      <c r="P44" s="553"/>
      <c r="Q44" s="553"/>
      <c r="R44" s="553"/>
      <c r="S44" s="553"/>
      <c r="T44" s="553"/>
      <c r="U44" s="553"/>
      <c r="V44" s="553"/>
      <c r="W44" s="553"/>
      <c r="X44" s="553"/>
    </row>
    <row r="46" spans="1:25" ht="114" x14ac:dyDescent="0.25">
      <c r="A46" s="202" t="s">
        <v>6</v>
      </c>
      <c r="B46" s="483" t="s">
        <v>7</v>
      </c>
      <c r="C46" s="483"/>
      <c r="D46" s="483"/>
      <c r="E46" s="483"/>
      <c r="F46" s="202"/>
      <c r="G46" s="202"/>
      <c r="H46" s="202"/>
      <c r="I46" s="202"/>
      <c r="J46" s="202"/>
      <c r="K46" s="554" t="s">
        <v>8</v>
      </c>
      <c r="L46" s="556"/>
      <c r="M46" s="557" t="s">
        <v>9</v>
      </c>
      <c r="N46" s="557"/>
      <c r="O46" s="209" t="s">
        <v>10</v>
      </c>
      <c r="P46" s="209" t="s">
        <v>11</v>
      </c>
      <c r="Q46" s="206" t="s">
        <v>219</v>
      </c>
      <c r="R46" s="554" t="s">
        <v>12</v>
      </c>
      <c r="S46" s="555"/>
      <c r="T46" s="555"/>
      <c r="U46" s="555"/>
      <c r="V46" s="555"/>
      <c r="W46" s="555"/>
      <c r="X46" s="556"/>
    </row>
    <row r="47" spans="1:25" ht="39" customHeight="1" x14ac:dyDescent="0.25">
      <c r="A47" s="4">
        <v>1</v>
      </c>
      <c r="B47" s="474" t="s">
        <v>617</v>
      </c>
      <c r="C47" s="474"/>
      <c r="D47" s="474"/>
      <c r="E47" s="474"/>
      <c r="F47" s="181"/>
      <c r="G47" s="181"/>
      <c r="H47" s="181"/>
      <c r="I47" s="181"/>
      <c r="J47" s="181"/>
      <c r="K47" s="526" t="s">
        <v>572</v>
      </c>
      <c r="L47" s="528"/>
      <c r="M47" s="526">
        <v>44105</v>
      </c>
      <c r="N47" s="528"/>
      <c r="O47" s="209"/>
      <c r="P47" s="206"/>
      <c r="Q47" s="170">
        <v>0.01</v>
      </c>
      <c r="R47" s="206"/>
      <c r="S47" s="207"/>
      <c r="T47" s="207"/>
      <c r="U47" s="207"/>
      <c r="V47" s="207"/>
      <c r="W47" s="207"/>
      <c r="X47" s="208"/>
    </row>
    <row r="48" spans="1:25" ht="37.5" customHeight="1" x14ac:dyDescent="0.25">
      <c r="A48" s="4">
        <v>2</v>
      </c>
      <c r="B48" s="474" t="s">
        <v>620</v>
      </c>
      <c r="C48" s="474"/>
      <c r="D48" s="474"/>
      <c r="E48" s="474"/>
      <c r="F48" s="181"/>
      <c r="G48" s="181"/>
      <c r="H48" s="181"/>
      <c r="I48" s="181"/>
      <c r="J48" s="181"/>
      <c r="K48" s="526" t="s">
        <v>875</v>
      </c>
      <c r="L48" s="528"/>
      <c r="M48" s="526" t="s">
        <v>876</v>
      </c>
      <c r="N48" s="528"/>
      <c r="O48" s="209"/>
      <c r="P48" s="206"/>
      <c r="Q48" s="170">
        <v>0.01</v>
      </c>
      <c r="R48" s="206"/>
      <c r="S48" s="207"/>
      <c r="T48" s="207"/>
      <c r="U48" s="207"/>
      <c r="V48" s="207"/>
      <c r="W48" s="207"/>
      <c r="X48" s="208"/>
    </row>
    <row r="49" spans="1:24" ht="53.25" customHeight="1" x14ac:dyDescent="0.25">
      <c r="A49" s="4">
        <v>3</v>
      </c>
      <c r="B49" s="474" t="s">
        <v>624</v>
      </c>
      <c r="C49" s="474"/>
      <c r="D49" s="474"/>
      <c r="E49" s="474"/>
      <c r="F49" s="181"/>
      <c r="G49" s="181"/>
      <c r="H49" s="181"/>
      <c r="I49" s="181"/>
      <c r="J49" s="181"/>
      <c r="K49" s="526"/>
      <c r="L49" s="528"/>
      <c r="M49" s="526"/>
      <c r="N49" s="528"/>
      <c r="O49" s="209"/>
      <c r="P49" s="206"/>
      <c r="Q49" s="254">
        <v>0.02</v>
      </c>
      <c r="R49" s="206"/>
      <c r="S49" s="207"/>
      <c r="T49" s="207"/>
      <c r="U49" s="207"/>
      <c r="V49" s="207"/>
      <c r="W49" s="207"/>
      <c r="X49" s="208"/>
    </row>
    <row r="50" spans="1:24" ht="16.5" x14ac:dyDescent="0.25">
      <c r="A50" s="4">
        <v>4</v>
      </c>
      <c r="B50" s="473" t="s">
        <v>625</v>
      </c>
      <c r="C50" s="473"/>
      <c r="D50" s="474"/>
      <c r="E50" s="474"/>
      <c r="F50" s="181"/>
      <c r="G50" s="181"/>
      <c r="H50" s="181"/>
      <c r="I50" s="181"/>
      <c r="J50" s="181"/>
      <c r="K50" s="526"/>
      <c r="L50" s="528"/>
      <c r="M50" s="526"/>
      <c r="N50" s="528"/>
      <c r="O50" s="209"/>
      <c r="P50" s="206"/>
      <c r="Q50" s="206"/>
      <c r="R50" s="206"/>
      <c r="S50" s="207"/>
      <c r="T50" s="207"/>
      <c r="U50" s="207"/>
      <c r="V50" s="207"/>
      <c r="W50" s="207"/>
      <c r="X50" s="208"/>
    </row>
    <row r="51" spans="1:24" ht="31.5" customHeight="1" x14ac:dyDescent="0.25">
      <c r="A51" s="4">
        <v>5</v>
      </c>
      <c r="B51" s="558" t="s">
        <v>626</v>
      </c>
      <c r="C51" s="559"/>
      <c r="D51" s="559"/>
      <c r="E51" s="560"/>
      <c r="F51" s="181"/>
      <c r="G51" s="181"/>
      <c r="H51" s="181"/>
      <c r="I51" s="181"/>
      <c r="J51" s="181"/>
      <c r="K51" s="203"/>
      <c r="L51" s="204"/>
      <c r="M51" s="203"/>
      <c r="N51" s="204"/>
      <c r="O51" s="209"/>
      <c r="P51" s="206"/>
      <c r="Q51" s="254">
        <v>0.01</v>
      </c>
      <c r="R51" s="206"/>
      <c r="S51" s="207"/>
      <c r="T51" s="207"/>
      <c r="U51" s="207"/>
      <c r="V51" s="207"/>
      <c r="W51" s="207"/>
      <c r="X51" s="208"/>
    </row>
    <row r="52" spans="1:24" ht="33" customHeight="1" x14ac:dyDescent="0.25">
      <c r="A52" s="4">
        <v>6</v>
      </c>
      <c r="B52" s="558" t="s">
        <v>627</v>
      </c>
      <c r="C52" s="559"/>
      <c r="D52" s="559"/>
      <c r="E52" s="560"/>
      <c r="F52" s="181"/>
      <c r="G52" s="181"/>
      <c r="H52" s="181"/>
      <c r="I52" s="181"/>
      <c r="J52" s="181"/>
      <c r="K52" s="526" t="s">
        <v>875</v>
      </c>
      <c r="L52" s="528"/>
      <c r="M52" s="526" t="s">
        <v>877</v>
      </c>
      <c r="N52" s="528"/>
      <c r="O52" s="209"/>
      <c r="P52" s="206"/>
      <c r="Q52" s="206" t="s">
        <v>628</v>
      </c>
      <c r="R52" s="206"/>
      <c r="S52" s="207"/>
      <c r="T52" s="207"/>
      <c r="U52" s="207"/>
      <c r="V52" s="207"/>
      <c r="W52" s="207"/>
      <c r="X52" s="208"/>
    </row>
    <row r="53" spans="1:24" ht="36.75" customHeight="1" x14ac:dyDescent="0.25">
      <c r="A53" s="4">
        <v>7</v>
      </c>
      <c r="B53" s="558" t="s">
        <v>629</v>
      </c>
      <c r="C53" s="559"/>
      <c r="D53" s="559"/>
      <c r="E53" s="560"/>
      <c r="F53" s="181"/>
      <c r="G53" s="181"/>
      <c r="H53" s="181"/>
      <c r="I53" s="181"/>
      <c r="J53" s="181"/>
      <c r="K53" s="526" t="s">
        <v>875</v>
      </c>
      <c r="L53" s="528"/>
      <c r="M53" s="526" t="s">
        <v>877</v>
      </c>
      <c r="N53" s="528"/>
      <c r="O53" s="209"/>
      <c r="P53" s="206"/>
      <c r="Q53" s="255">
        <v>2.5000000000000001E-2</v>
      </c>
      <c r="R53" s="206"/>
      <c r="S53" s="207"/>
      <c r="T53" s="207"/>
      <c r="U53" s="207"/>
      <c r="V53" s="207"/>
      <c r="W53" s="207"/>
      <c r="X53" s="208"/>
    </row>
    <row r="54" spans="1:24" ht="36" customHeight="1" x14ac:dyDescent="0.25">
      <c r="A54" s="4">
        <v>8</v>
      </c>
      <c r="B54" s="558" t="s">
        <v>630</v>
      </c>
      <c r="C54" s="559"/>
      <c r="D54" s="559"/>
      <c r="E54" s="560"/>
      <c r="F54" s="181"/>
      <c r="G54" s="181"/>
      <c r="H54" s="181"/>
      <c r="I54" s="181"/>
      <c r="J54" s="181"/>
      <c r="K54" s="203"/>
      <c r="L54" s="204"/>
      <c r="M54" s="203"/>
      <c r="N54" s="204"/>
      <c r="O54" s="209"/>
      <c r="P54" s="206"/>
      <c r="Q54" s="255">
        <v>3.5000000000000003E-2</v>
      </c>
      <c r="R54" s="206"/>
      <c r="S54" s="207"/>
      <c r="T54" s="207"/>
      <c r="U54" s="207"/>
      <c r="V54" s="207"/>
      <c r="W54" s="207"/>
      <c r="X54" s="208"/>
    </row>
    <row r="55" spans="1:24" ht="30" customHeight="1" x14ac:dyDescent="0.25">
      <c r="A55" s="4">
        <v>9</v>
      </c>
      <c r="B55" s="558" t="s">
        <v>631</v>
      </c>
      <c r="C55" s="559"/>
      <c r="D55" s="559"/>
      <c r="E55" s="560"/>
      <c r="F55" s="181"/>
      <c r="G55" s="181"/>
      <c r="H55" s="181"/>
      <c r="I55" s="181"/>
      <c r="J55" s="181"/>
      <c r="K55" s="203"/>
      <c r="L55" s="204"/>
      <c r="M55" s="203"/>
      <c r="N55" s="204"/>
      <c r="O55" s="209"/>
      <c r="P55" s="206"/>
      <c r="Q55" s="170">
        <v>0.05</v>
      </c>
      <c r="R55" s="206"/>
      <c r="S55" s="207"/>
      <c r="T55" s="207"/>
      <c r="U55" s="207"/>
      <c r="V55" s="207"/>
      <c r="W55" s="207"/>
      <c r="X55" s="208"/>
    </row>
    <row r="56" spans="1:24" ht="68.25" customHeight="1" x14ac:dyDescent="0.25">
      <c r="A56" s="4">
        <v>10</v>
      </c>
      <c r="B56" s="474" t="s">
        <v>632</v>
      </c>
      <c r="C56" s="474"/>
      <c r="D56" s="474"/>
      <c r="E56" s="474"/>
      <c r="F56" s="181"/>
      <c r="G56" s="181"/>
      <c r="H56" s="181"/>
      <c r="I56" s="181"/>
      <c r="J56" s="181"/>
      <c r="K56" s="526"/>
      <c r="L56" s="528"/>
      <c r="M56" s="526"/>
      <c r="N56" s="528"/>
      <c r="O56" s="110"/>
      <c r="P56" s="111"/>
      <c r="Q56" s="256">
        <v>0.02</v>
      </c>
      <c r="R56" s="554"/>
      <c r="S56" s="555"/>
      <c r="T56" s="555"/>
      <c r="U56" s="555"/>
      <c r="V56" s="555"/>
      <c r="W56" s="555"/>
      <c r="X56" s="556"/>
    </row>
    <row r="57" spans="1:24" ht="33" customHeight="1" x14ac:dyDescent="0.25">
      <c r="A57" s="4">
        <v>11</v>
      </c>
      <c r="B57" s="474" t="s">
        <v>633</v>
      </c>
      <c r="C57" s="474"/>
      <c r="D57" s="474"/>
      <c r="E57" s="474"/>
      <c r="F57" s="181"/>
      <c r="G57" s="181"/>
      <c r="H57" s="181"/>
      <c r="I57" s="181"/>
      <c r="J57" s="181"/>
      <c r="K57" s="526"/>
      <c r="L57" s="528"/>
      <c r="M57" s="526"/>
      <c r="N57" s="528"/>
      <c r="O57" s="110"/>
      <c r="P57" s="111"/>
      <c r="Q57" s="254">
        <v>0.02</v>
      </c>
      <c r="R57" s="554"/>
      <c r="S57" s="555"/>
      <c r="T57" s="555"/>
      <c r="U57" s="555"/>
      <c r="V57" s="555"/>
      <c r="W57" s="555"/>
      <c r="X57" s="556"/>
    </row>
    <row r="58" spans="1:24" ht="102.75" customHeight="1" x14ac:dyDescent="0.25">
      <c r="A58" s="4">
        <v>12</v>
      </c>
      <c r="B58" s="474" t="s">
        <v>634</v>
      </c>
      <c r="C58" s="474"/>
      <c r="D58" s="474"/>
      <c r="E58" s="474"/>
      <c r="F58" s="181"/>
      <c r="G58" s="181"/>
      <c r="H58" s="181"/>
      <c r="I58" s="181"/>
      <c r="J58" s="181"/>
      <c r="K58" s="526">
        <v>43596</v>
      </c>
      <c r="L58" s="528"/>
      <c r="M58" s="526"/>
      <c r="N58" s="528"/>
      <c r="O58" s="110"/>
      <c r="P58" s="111"/>
      <c r="Q58" s="254">
        <v>0.02</v>
      </c>
      <c r="R58" s="554"/>
      <c r="S58" s="555"/>
      <c r="T58" s="555"/>
      <c r="U58" s="555"/>
      <c r="V58" s="555"/>
      <c r="W58" s="555"/>
      <c r="X58" s="556"/>
    </row>
    <row r="59" spans="1:24" ht="60.75" customHeight="1" x14ac:dyDescent="0.25">
      <c r="A59" s="4">
        <v>13</v>
      </c>
      <c r="B59" s="473" t="s">
        <v>636</v>
      </c>
      <c r="C59" s="473"/>
      <c r="D59" s="474"/>
      <c r="E59" s="474"/>
      <c r="F59" s="181"/>
      <c r="G59" s="181"/>
      <c r="H59" s="181"/>
      <c r="I59" s="181"/>
      <c r="J59" s="181"/>
      <c r="K59" s="526">
        <v>43770</v>
      </c>
      <c r="L59" s="528"/>
      <c r="M59" s="526">
        <v>43800</v>
      </c>
      <c r="N59" s="528"/>
      <c r="O59" s="110"/>
      <c r="P59" s="111"/>
      <c r="Q59" s="254">
        <v>0.02</v>
      </c>
      <c r="R59" s="554"/>
      <c r="S59" s="555"/>
      <c r="T59" s="555"/>
      <c r="U59" s="555"/>
      <c r="V59" s="555"/>
      <c r="W59" s="555"/>
      <c r="X59" s="556"/>
    </row>
    <row r="60" spans="1:24" ht="45" customHeight="1" x14ac:dyDescent="0.25">
      <c r="A60" s="4">
        <v>14</v>
      </c>
      <c r="B60" s="474" t="s">
        <v>637</v>
      </c>
      <c r="C60" s="474"/>
      <c r="D60" s="474"/>
      <c r="E60" s="474"/>
      <c r="F60" s="181"/>
      <c r="G60" s="181"/>
      <c r="H60" s="181"/>
      <c r="I60" s="181"/>
      <c r="J60" s="181"/>
      <c r="K60" s="526" t="s">
        <v>878</v>
      </c>
      <c r="L60" s="528"/>
      <c r="M60" s="526">
        <v>44105</v>
      </c>
      <c r="N60" s="528"/>
      <c r="O60" s="110"/>
      <c r="P60" s="111"/>
      <c r="Q60" s="254">
        <v>0.02</v>
      </c>
      <c r="R60" s="554"/>
      <c r="S60" s="555"/>
      <c r="T60" s="555"/>
      <c r="U60" s="555"/>
      <c r="V60" s="555"/>
      <c r="W60" s="555"/>
      <c r="X60" s="556"/>
    </row>
    <row r="61" spans="1:24" ht="34.5" customHeight="1" x14ac:dyDescent="0.25">
      <c r="A61" s="4">
        <v>15</v>
      </c>
      <c r="B61" s="474" t="s">
        <v>639</v>
      </c>
      <c r="C61" s="474"/>
      <c r="D61" s="474"/>
      <c r="E61" s="474"/>
      <c r="F61" s="181"/>
      <c r="G61" s="181"/>
      <c r="H61" s="181"/>
      <c r="I61" s="181"/>
      <c r="J61" s="181"/>
      <c r="K61" s="526" t="s">
        <v>878</v>
      </c>
      <c r="L61" s="528"/>
      <c r="M61" s="526">
        <v>43475</v>
      </c>
      <c r="N61" s="528"/>
      <c r="O61" s="110"/>
      <c r="P61" s="111"/>
      <c r="Q61" s="254">
        <v>0.02</v>
      </c>
      <c r="R61" s="554"/>
      <c r="S61" s="555"/>
      <c r="T61" s="555"/>
      <c r="U61" s="555"/>
      <c r="V61" s="555"/>
      <c r="W61" s="555"/>
      <c r="X61" s="556"/>
    </row>
    <row r="62" spans="1:24" ht="33.75" customHeight="1" x14ac:dyDescent="0.25">
      <c r="A62" s="4">
        <v>16</v>
      </c>
      <c r="B62" s="573" t="s">
        <v>879</v>
      </c>
      <c r="C62" s="573"/>
      <c r="D62" s="573"/>
      <c r="E62" s="573"/>
      <c r="F62" s="258"/>
      <c r="G62" s="258"/>
      <c r="H62" s="258"/>
      <c r="I62" s="258"/>
      <c r="J62" s="258"/>
      <c r="K62" s="526" t="s">
        <v>878</v>
      </c>
      <c r="L62" s="528"/>
      <c r="M62" s="526">
        <v>43477</v>
      </c>
      <c r="N62" s="528"/>
      <c r="O62" s="110"/>
      <c r="P62" s="111"/>
      <c r="Q62" s="112"/>
      <c r="R62" s="554"/>
      <c r="S62" s="555"/>
      <c r="T62" s="555"/>
      <c r="U62" s="555"/>
      <c r="V62" s="555"/>
      <c r="W62" s="555"/>
      <c r="X62" s="556"/>
    </row>
    <row r="63" spans="1:24" ht="40.5" customHeight="1" x14ac:dyDescent="0.25">
      <c r="A63" s="4">
        <v>17</v>
      </c>
      <c r="B63" s="573" t="s">
        <v>880</v>
      </c>
      <c r="C63" s="573"/>
      <c r="D63" s="573"/>
      <c r="E63" s="573"/>
      <c r="F63" s="258"/>
      <c r="G63" s="258"/>
      <c r="H63" s="258"/>
      <c r="I63" s="258"/>
      <c r="J63" s="258"/>
      <c r="K63" s="526" t="s">
        <v>878</v>
      </c>
      <c r="L63" s="528"/>
      <c r="M63" s="526">
        <v>43477</v>
      </c>
      <c r="N63" s="528"/>
      <c r="O63" s="110"/>
      <c r="P63" s="111"/>
      <c r="Q63" s="112"/>
      <c r="R63" s="206"/>
      <c r="S63" s="207"/>
      <c r="T63" s="207"/>
      <c r="U63" s="207"/>
      <c r="V63" s="207"/>
      <c r="W63" s="207"/>
      <c r="X63" s="208"/>
    </row>
    <row r="64" spans="1:24" ht="42.75" customHeight="1" x14ac:dyDescent="0.25">
      <c r="A64" s="4">
        <v>18</v>
      </c>
      <c r="B64" s="573" t="s">
        <v>881</v>
      </c>
      <c r="C64" s="573"/>
      <c r="D64" s="573"/>
      <c r="E64" s="573"/>
      <c r="F64" s="258"/>
      <c r="G64" s="258"/>
      <c r="H64" s="258"/>
      <c r="I64" s="258"/>
      <c r="J64" s="258"/>
      <c r="K64" s="526">
        <v>43596</v>
      </c>
      <c r="L64" s="528"/>
      <c r="M64" s="526" t="s">
        <v>882</v>
      </c>
      <c r="N64" s="528"/>
      <c r="O64" s="110"/>
      <c r="P64" s="111"/>
      <c r="Q64" s="112"/>
      <c r="R64" s="206"/>
      <c r="S64" s="207"/>
      <c r="T64" s="207"/>
      <c r="U64" s="207"/>
      <c r="V64" s="207"/>
      <c r="W64" s="207"/>
      <c r="X64" s="208"/>
    </row>
    <row r="65" spans="1:24" ht="39" customHeight="1" x14ac:dyDescent="0.25">
      <c r="A65" s="4">
        <v>19</v>
      </c>
      <c r="B65" s="573" t="s">
        <v>883</v>
      </c>
      <c r="C65" s="573"/>
      <c r="D65" s="573"/>
      <c r="E65" s="573"/>
      <c r="F65" s="258"/>
      <c r="G65" s="258"/>
      <c r="H65" s="258"/>
      <c r="I65" s="258"/>
      <c r="J65" s="258"/>
      <c r="K65" s="526">
        <v>43595</v>
      </c>
      <c r="L65" s="528"/>
      <c r="M65" s="526" t="s">
        <v>884</v>
      </c>
      <c r="N65" s="528"/>
      <c r="O65" s="110"/>
      <c r="P65" s="111"/>
      <c r="Q65" s="112"/>
      <c r="R65" s="206"/>
      <c r="S65" s="207"/>
      <c r="T65" s="207"/>
      <c r="U65" s="207"/>
      <c r="V65" s="207"/>
      <c r="W65" s="207"/>
      <c r="X65" s="208"/>
    </row>
    <row r="66" spans="1:24" ht="39" customHeight="1" x14ac:dyDescent="0.25">
      <c r="A66" s="4">
        <v>20</v>
      </c>
      <c r="B66" s="573" t="s">
        <v>885</v>
      </c>
      <c r="C66" s="573"/>
      <c r="D66" s="573"/>
      <c r="E66" s="573"/>
      <c r="F66" s="258"/>
      <c r="G66" s="258"/>
      <c r="H66" s="258"/>
      <c r="I66" s="258"/>
      <c r="J66" s="258"/>
      <c r="K66" s="526">
        <v>43595</v>
      </c>
      <c r="L66" s="528"/>
      <c r="M66" s="526" t="s">
        <v>884</v>
      </c>
      <c r="N66" s="528"/>
      <c r="O66" s="110"/>
      <c r="P66" s="111"/>
      <c r="Q66" s="112"/>
      <c r="R66" s="206"/>
      <c r="S66" s="207"/>
      <c r="T66" s="207"/>
      <c r="U66" s="207"/>
      <c r="V66" s="207"/>
      <c r="W66" s="207"/>
      <c r="X66" s="208"/>
    </row>
    <row r="67" spans="1:24" ht="38.25" customHeight="1" x14ac:dyDescent="0.25">
      <c r="A67" s="4">
        <v>21</v>
      </c>
      <c r="B67" s="573" t="s">
        <v>886</v>
      </c>
      <c r="C67" s="573"/>
      <c r="D67" s="573"/>
      <c r="E67" s="573"/>
      <c r="F67" s="258"/>
      <c r="G67" s="258"/>
      <c r="H67" s="258"/>
      <c r="I67" s="258"/>
      <c r="J67" s="258"/>
      <c r="K67" s="526">
        <v>43596</v>
      </c>
      <c r="L67" s="528"/>
      <c r="M67" s="526">
        <v>43596</v>
      </c>
      <c r="N67" s="528"/>
      <c r="O67" s="110"/>
      <c r="P67" s="111"/>
      <c r="Q67" s="112"/>
      <c r="R67" s="206"/>
      <c r="S67" s="207"/>
      <c r="T67" s="207"/>
      <c r="U67" s="207"/>
      <c r="V67" s="207"/>
      <c r="W67" s="207"/>
      <c r="X67" s="208"/>
    </row>
    <row r="68" spans="1:24" ht="30" customHeight="1" x14ac:dyDescent="0.25">
      <c r="A68" s="4">
        <v>22</v>
      </c>
      <c r="B68" s="681" t="s">
        <v>887</v>
      </c>
      <c r="C68" s="681"/>
      <c r="D68" s="573"/>
      <c r="E68" s="573"/>
      <c r="F68" s="258"/>
      <c r="G68" s="258"/>
      <c r="H68" s="258"/>
      <c r="I68" s="258"/>
      <c r="J68" s="258"/>
      <c r="K68" s="526">
        <v>43595</v>
      </c>
      <c r="L68" s="528"/>
      <c r="M68" s="526" t="s">
        <v>884</v>
      </c>
      <c r="N68" s="528"/>
      <c r="O68" s="110"/>
      <c r="P68" s="111"/>
      <c r="Q68" s="112"/>
      <c r="R68" s="554"/>
      <c r="S68" s="555"/>
      <c r="T68" s="555"/>
      <c r="U68" s="555"/>
      <c r="V68" s="555"/>
      <c r="W68" s="555"/>
      <c r="X68" s="556"/>
    </row>
  </sheetData>
  <mergeCells count="87">
    <mergeCell ref="B46:E46"/>
    <mergeCell ref="B47:E47"/>
    <mergeCell ref="A5:A7"/>
    <mergeCell ref="B5:B7"/>
    <mergeCell ref="D5:D7"/>
    <mergeCell ref="A42:X42"/>
    <mergeCell ref="K46:L46"/>
    <mergeCell ref="M46:N46"/>
    <mergeCell ref="R46:X46"/>
    <mergeCell ref="K47:L47"/>
    <mergeCell ref="M47:N47"/>
    <mergeCell ref="A1:E1"/>
    <mergeCell ref="C5:C7"/>
    <mergeCell ref="E6:N6"/>
    <mergeCell ref="O6:U6"/>
    <mergeCell ref="A44:X44"/>
    <mergeCell ref="E5:V5"/>
    <mergeCell ref="W5:W7"/>
    <mergeCell ref="X5:X7"/>
    <mergeCell ref="V6:V7"/>
    <mergeCell ref="A3:X3"/>
    <mergeCell ref="A4:X4"/>
    <mergeCell ref="B48:E48"/>
    <mergeCell ref="K48:L48"/>
    <mergeCell ref="M48:N48"/>
    <mergeCell ref="B49:E49"/>
    <mergeCell ref="K49:L49"/>
    <mergeCell ref="M49:N49"/>
    <mergeCell ref="B50:E50"/>
    <mergeCell ref="K50:L50"/>
    <mergeCell ref="M50:N50"/>
    <mergeCell ref="B51:E51"/>
    <mergeCell ref="B52:E52"/>
    <mergeCell ref="K52:L52"/>
    <mergeCell ref="M52:N52"/>
    <mergeCell ref="B53:E53"/>
    <mergeCell ref="K53:L53"/>
    <mergeCell ref="M53:N53"/>
    <mergeCell ref="B54:E54"/>
    <mergeCell ref="B55:E55"/>
    <mergeCell ref="B56:E56"/>
    <mergeCell ref="K56:L56"/>
    <mergeCell ref="M56:N56"/>
    <mergeCell ref="R56:X56"/>
    <mergeCell ref="B57:E57"/>
    <mergeCell ref="K57:L57"/>
    <mergeCell ref="M57:N57"/>
    <mergeCell ref="R57:X57"/>
    <mergeCell ref="B58:E58"/>
    <mergeCell ref="K58:L58"/>
    <mergeCell ref="M58:N58"/>
    <mergeCell ref="R58:X58"/>
    <mergeCell ref="B59:E59"/>
    <mergeCell ref="K59:L59"/>
    <mergeCell ref="M59:N59"/>
    <mergeCell ref="R59:X59"/>
    <mergeCell ref="B60:E60"/>
    <mergeCell ref="K60:L60"/>
    <mergeCell ref="M60:N60"/>
    <mergeCell ref="R60:X60"/>
    <mergeCell ref="B61:E61"/>
    <mergeCell ref="K61:L61"/>
    <mergeCell ref="M61:N61"/>
    <mergeCell ref="R61:X61"/>
    <mergeCell ref="B62:E62"/>
    <mergeCell ref="K62:L62"/>
    <mergeCell ref="M62:N62"/>
    <mergeCell ref="R62:X62"/>
    <mergeCell ref="B63:E63"/>
    <mergeCell ref="K63:L63"/>
    <mergeCell ref="M63:N63"/>
    <mergeCell ref="B64:E64"/>
    <mergeCell ref="K64:L64"/>
    <mergeCell ref="M64:N64"/>
    <mergeCell ref="B65:E65"/>
    <mergeCell ref="K65:L65"/>
    <mergeCell ref="M65:N65"/>
    <mergeCell ref="B68:E68"/>
    <mergeCell ref="K68:L68"/>
    <mergeCell ref="M68:N68"/>
    <mergeCell ref="R68:X68"/>
    <mergeCell ref="B66:E66"/>
    <mergeCell ref="K66:L66"/>
    <mergeCell ref="M66:N66"/>
    <mergeCell ref="B67:E67"/>
    <mergeCell ref="K67:L67"/>
    <mergeCell ref="M67:N67"/>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54"/>
  <sheetViews>
    <sheetView zoomScale="80" zoomScaleNormal="80" workbookViewId="0">
      <selection activeCell="I22" sqref="I22"/>
    </sheetView>
  </sheetViews>
  <sheetFormatPr defaultRowHeight="15" x14ac:dyDescent="0.25"/>
  <cols>
    <col min="1" max="1" width="5.28515625" style="132" customWidth="1"/>
    <col min="2" max="2" width="25.85546875" style="132" customWidth="1"/>
    <col min="3" max="3" width="17.7109375" style="132" customWidth="1"/>
    <col min="4" max="4" width="13.28515625" style="133" customWidth="1"/>
    <col min="5" max="10" width="7.42578125" style="132" customWidth="1"/>
    <col min="11" max="14" width="7.42578125" style="138" customWidth="1"/>
    <col min="15" max="21" width="6.85546875" style="138" customWidth="1"/>
    <col min="22" max="22" width="8" style="132" customWidth="1"/>
    <col min="23" max="23" width="9.140625" style="132" customWidth="1"/>
    <col min="24" max="24" width="7.5703125" style="132" customWidth="1"/>
    <col min="25" max="256" width="9.140625" style="132"/>
    <col min="257" max="257" width="5.28515625" style="132" customWidth="1"/>
    <col min="258" max="258" width="25.85546875" style="132" customWidth="1"/>
    <col min="259" max="259" width="13.7109375" style="132" customWidth="1"/>
    <col min="260" max="260" width="13.28515625" style="132" customWidth="1"/>
    <col min="261" max="270" width="7.42578125" style="132" customWidth="1"/>
    <col min="271" max="277" width="6.85546875" style="132" customWidth="1"/>
    <col min="278" max="278" width="8" style="132" customWidth="1"/>
    <col min="279" max="279" width="9.140625" style="132" customWidth="1"/>
    <col min="280" max="280" width="7.5703125" style="132" customWidth="1"/>
    <col min="281" max="512" width="9.140625" style="132"/>
    <col min="513" max="513" width="5.28515625" style="132" customWidth="1"/>
    <col min="514" max="514" width="25.85546875" style="132" customWidth="1"/>
    <col min="515" max="515" width="13.7109375" style="132" customWidth="1"/>
    <col min="516" max="516" width="13.28515625" style="132" customWidth="1"/>
    <col min="517" max="526" width="7.42578125" style="132" customWidth="1"/>
    <col min="527" max="533" width="6.85546875" style="132" customWidth="1"/>
    <col min="534" max="534" width="8" style="132" customWidth="1"/>
    <col min="535" max="535" width="9.140625" style="132" customWidth="1"/>
    <col min="536" max="536" width="7.5703125" style="132" customWidth="1"/>
    <col min="537" max="768" width="9.140625" style="132"/>
    <col min="769" max="769" width="5.28515625" style="132" customWidth="1"/>
    <col min="770" max="770" width="25.85546875" style="132" customWidth="1"/>
    <col min="771" max="771" width="13.7109375" style="132" customWidth="1"/>
    <col min="772" max="772" width="13.28515625" style="132" customWidth="1"/>
    <col min="773" max="782" width="7.42578125" style="132" customWidth="1"/>
    <col min="783" max="789" width="6.85546875" style="132" customWidth="1"/>
    <col min="790" max="790" width="8" style="132" customWidth="1"/>
    <col min="791" max="791" width="9.140625" style="132" customWidth="1"/>
    <col min="792" max="792" width="7.5703125" style="132" customWidth="1"/>
    <col min="793" max="1024" width="9.140625" style="132"/>
    <col min="1025" max="1025" width="5.28515625" style="132" customWidth="1"/>
    <col min="1026" max="1026" width="25.85546875" style="132" customWidth="1"/>
    <col min="1027" max="1027" width="13.7109375" style="132" customWidth="1"/>
    <col min="1028" max="1028" width="13.28515625" style="132" customWidth="1"/>
    <col min="1029" max="1038" width="7.42578125" style="132" customWidth="1"/>
    <col min="1039" max="1045" width="6.85546875" style="132" customWidth="1"/>
    <col min="1046" max="1046" width="8" style="132" customWidth="1"/>
    <col min="1047" max="1047" width="9.140625" style="132" customWidth="1"/>
    <col min="1048" max="1048" width="7.5703125" style="132" customWidth="1"/>
    <col min="1049" max="1280" width="9.140625" style="132"/>
    <col min="1281" max="1281" width="5.28515625" style="132" customWidth="1"/>
    <col min="1282" max="1282" width="25.85546875" style="132" customWidth="1"/>
    <col min="1283" max="1283" width="13.7109375" style="132" customWidth="1"/>
    <col min="1284" max="1284" width="13.28515625" style="132" customWidth="1"/>
    <col min="1285" max="1294" width="7.42578125" style="132" customWidth="1"/>
    <col min="1295" max="1301" width="6.85546875" style="132" customWidth="1"/>
    <col min="1302" max="1302" width="8" style="132" customWidth="1"/>
    <col min="1303" max="1303" width="9.140625" style="132" customWidth="1"/>
    <col min="1304" max="1304" width="7.5703125" style="132" customWidth="1"/>
    <col min="1305" max="1536" width="9.140625" style="132"/>
    <col min="1537" max="1537" width="5.28515625" style="132" customWidth="1"/>
    <col min="1538" max="1538" width="25.85546875" style="132" customWidth="1"/>
    <col min="1539" max="1539" width="13.7109375" style="132" customWidth="1"/>
    <col min="1540" max="1540" width="13.28515625" style="132" customWidth="1"/>
    <col min="1541" max="1550" width="7.42578125" style="132" customWidth="1"/>
    <col min="1551" max="1557" width="6.85546875" style="132" customWidth="1"/>
    <col min="1558" max="1558" width="8" style="132" customWidth="1"/>
    <col min="1559" max="1559" width="9.140625" style="132" customWidth="1"/>
    <col min="1560" max="1560" width="7.5703125" style="132" customWidth="1"/>
    <col min="1561" max="1792" width="9.140625" style="132"/>
    <col min="1793" max="1793" width="5.28515625" style="132" customWidth="1"/>
    <col min="1794" max="1794" width="25.85546875" style="132" customWidth="1"/>
    <col min="1795" max="1795" width="13.7109375" style="132" customWidth="1"/>
    <col min="1796" max="1796" width="13.28515625" style="132" customWidth="1"/>
    <col min="1797" max="1806" width="7.42578125" style="132" customWidth="1"/>
    <col min="1807" max="1813" width="6.85546875" style="132" customWidth="1"/>
    <col min="1814" max="1814" width="8" style="132" customWidth="1"/>
    <col min="1815" max="1815" width="9.140625" style="132" customWidth="1"/>
    <col min="1816" max="1816" width="7.5703125" style="132" customWidth="1"/>
    <col min="1817" max="2048" width="9.140625" style="132"/>
    <col min="2049" max="2049" width="5.28515625" style="132" customWidth="1"/>
    <col min="2050" max="2050" width="25.85546875" style="132" customWidth="1"/>
    <col min="2051" max="2051" width="13.7109375" style="132" customWidth="1"/>
    <col min="2052" max="2052" width="13.28515625" style="132" customWidth="1"/>
    <col min="2053" max="2062" width="7.42578125" style="132" customWidth="1"/>
    <col min="2063" max="2069" width="6.85546875" style="132" customWidth="1"/>
    <col min="2070" max="2070" width="8" style="132" customWidth="1"/>
    <col min="2071" max="2071" width="9.140625" style="132" customWidth="1"/>
    <col min="2072" max="2072" width="7.5703125" style="132" customWidth="1"/>
    <col min="2073" max="2304" width="9.140625" style="132"/>
    <col min="2305" max="2305" width="5.28515625" style="132" customWidth="1"/>
    <col min="2306" max="2306" width="25.85546875" style="132" customWidth="1"/>
    <col min="2307" max="2307" width="13.7109375" style="132" customWidth="1"/>
    <col min="2308" max="2308" width="13.28515625" style="132" customWidth="1"/>
    <col min="2309" max="2318" width="7.42578125" style="132" customWidth="1"/>
    <col min="2319" max="2325" width="6.85546875" style="132" customWidth="1"/>
    <col min="2326" max="2326" width="8" style="132" customWidth="1"/>
    <col min="2327" max="2327" width="9.140625" style="132" customWidth="1"/>
    <col min="2328" max="2328" width="7.5703125" style="132" customWidth="1"/>
    <col min="2329" max="2560" width="9.140625" style="132"/>
    <col min="2561" max="2561" width="5.28515625" style="132" customWidth="1"/>
    <col min="2562" max="2562" width="25.85546875" style="132" customWidth="1"/>
    <col min="2563" max="2563" width="13.7109375" style="132" customWidth="1"/>
    <col min="2564" max="2564" width="13.28515625" style="132" customWidth="1"/>
    <col min="2565" max="2574" width="7.42578125" style="132" customWidth="1"/>
    <col min="2575" max="2581" width="6.85546875" style="132" customWidth="1"/>
    <col min="2582" max="2582" width="8" style="132" customWidth="1"/>
    <col min="2583" max="2583" width="9.140625" style="132" customWidth="1"/>
    <col min="2584" max="2584" width="7.5703125" style="132" customWidth="1"/>
    <col min="2585" max="2816" width="9.140625" style="132"/>
    <col min="2817" max="2817" width="5.28515625" style="132" customWidth="1"/>
    <col min="2818" max="2818" width="25.85546875" style="132" customWidth="1"/>
    <col min="2819" max="2819" width="13.7109375" style="132" customWidth="1"/>
    <col min="2820" max="2820" width="13.28515625" style="132" customWidth="1"/>
    <col min="2821" max="2830" width="7.42578125" style="132" customWidth="1"/>
    <col min="2831" max="2837" width="6.85546875" style="132" customWidth="1"/>
    <col min="2838" max="2838" width="8" style="132" customWidth="1"/>
    <col min="2839" max="2839" width="9.140625" style="132" customWidth="1"/>
    <col min="2840" max="2840" width="7.5703125" style="132" customWidth="1"/>
    <col min="2841" max="3072" width="9.140625" style="132"/>
    <col min="3073" max="3073" width="5.28515625" style="132" customWidth="1"/>
    <col min="3074" max="3074" width="25.85546875" style="132" customWidth="1"/>
    <col min="3075" max="3075" width="13.7109375" style="132" customWidth="1"/>
    <col min="3076" max="3076" width="13.28515625" style="132" customWidth="1"/>
    <col min="3077" max="3086" width="7.42578125" style="132" customWidth="1"/>
    <col min="3087" max="3093" width="6.85546875" style="132" customWidth="1"/>
    <col min="3094" max="3094" width="8" style="132" customWidth="1"/>
    <col min="3095" max="3095" width="9.140625" style="132" customWidth="1"/>
    <col min="3096" max="3096" width="7.5703125" style="132" customWidth="1"/>
    <col min="3097" max="3328" width="9.140625" style="132"/>
    <col min="3329" max="3329" width="5.28515625" style="132" customWidth="1"/>
    <col min="3330" max="3330" width="25.85546875" style="132" customWidth="1"/>
    <col min="3331" max="3331" width="13.7109375" style="132" customWidth="1"/>
    <col min="3332" max="3332" width="13.28515625" style="132" customWidth="1"/>
    <col min="3333" max="3342" width="7.42578125" style="132" customWidth="1"/>
    <col min="3343" max="3349" width="6.85546875" style="132" customWidth="1"/>
    <col min="3350" max="3350" width="8" style="132" customWidth="1"/>
    <col min="3351" max="3351" width="9.140625" style="132" customWidth="1"/>
    <col min="3352" max="3352" width="7.5703125" style="132" customWidth="1"/>
    <col min="3353" max="3584" width="9.140625" style="132"/>
    <col min="3585" max="3585" width="5.28515625" style="132" customWidth="1"/>
    <col min="3586" max="3586" width="25.85546875" style="132" customWidth="1"/>
    <col min="3587" max="3587" width="13.7109375" style="132" customWidth="1"/>
    <col min="3588" max="3588" width="13.28515625" style="132" customWidth="1"/>
    <col min="3589" max="3598" width="7.42578125" style="132" customWidth="1"/>
    <col min="3599" max="3605" width="6.85546875" style="132" customWidth="1"/>
    <col min="3606" max="3606" width="8" style="132" customWidth="1"/>
    <col min="3607" max="3607" width="9.140625" style="132" customWidth="1"/>
    <col min="3608" max="3608" width="7.5703125" style="132" customWidth="1"/>
    <col min="3609" max="3840" width="9.140625" style="132"/>
    <col min="3841" max="3841" width="5.28515625" style="132" customWidth="1"/>
    <col min="3842" max="3842" width="25.85546875" style="132" customWidth="1"/>
    <col min="3843" max="3843" width="13.7109375" style="132" customWidth="1"/>
    <col min="3844" max="3844" width="13.28515625" style="132" customWidth="1"/>
    <col min="3845" max="3854" width="7.42578125" style="132" customWidth="1"/>
    <col min="3855" max="3861" width="6.85546875" style="132" customWidth="1"/>
    <col min="3862" max="3862" width="8" style="132" customWidth="1"/>
    <col min="3863" max="3863" width="9.140625" style="132" customWidth="1"/>
    <col min="3864" max="3864" width="7.5703125" style="132" customWidth="1"/>
    <col min="3865" max="4096" width="9.140625" style="132"/>
    <col min="4097" max="4097" width="5.28515625" style="132" customWidth="1"/>
    <col min="4098" max="4098" width="25.85546875" style="132" customWidth="1"/>
    <col min="4099" max="4099" width="13.7109375" style="132" customWidth="1"/>
    <col min="4100" max="4100" width="13.28515625" style="132" customWidth="1"/>
    <col min="4101" max="4110" width="7.42578125" style="132" customWidth="1"/>
    <col min="4111" max="4117" width="6.85546875" style="132" customWidth="1"/>
    <col min="4118" max="4118" width="8" style="132" customWidth="1"/>
    <col min="4119" max="4119" width="9.140625" style="132" customWidth="1"/>
    <col min="4120" max="4120" width="7.5703125" style="132" customWidth="1"/>
    <col min="4121" max="4352" width="9.140625" style="132"/>
    <col min="4353" max="4353" width="5.28515625" style="132" customWidth="1"/>
    <col min="4354" max="4354" width="25.85546875" style="132" customWidth="1"/>
    <col min="4355" max="4355" width="13.7109375" style="132" customWidth="1"/>
    <col min="4356" max="4356" width="13.28515625" style="132" customWidth="1"/>
    <col min="4357" max="4366" width="7.42578125" style="132" customWidth="1"/>
    <col min="4367" max="4373" width="6.85546875" style="132" customWidth="1"/>
    <col min="4374" max="4374" width="8" style="132" customWidth="1"/>
    <col min="4375" max="4375" width="9.140625" style="132" customWidth="1"/>
    <col min="4376" max="4376" width="7.5703125" style="132" customWidth="1"/>
    <col min="4377" max="4608" width="9.140625" style="132"/>
    <col min="4609" max="4609" width="5.28515625" style="132" customWidth="1"/>
    <col min="4610" max="4610" width="25.85546875" style="132" customWidth="1"/>
    <col min="4611" max="4611" width="13.7109375" style="132" customWidth="1"/>
    <col min="4612" max="4612" width="13.28515625" style="132" customWidth="1"/>
    <col min="4613" max="4622" width="7.42578125" style="132" customWidth="1"/>
    <col min="4623" max="4629" width="6.85546875" style="132" customWidth="1"/>
    <col min="4630" max="4630" width="8" style="132" customWidth="1"/>
    <col min="4631" max="4631" width="9.140625" style="132" customWidth="1"/>
    <col min="4632" max="4632" width="7.5703125" style="132" customWidth="1"/>
    <col min="4633" max="4864" width="9.140625" style="132"/>
    <col min="4865" max="4865" width="5.28515625" style="132" customWidth="1"/>
    <col min="4866" max="4866" width="25.85546875" style="132" customWidth="1"/>
    <col min="4867" max="4867" width="13.7109375" style="132" customWidth="1"/>
    <col min="4868" max="4868" width="13.28515625" style="132" customWidth="1"/>
    <col min="4869" max="4878" width="7.42578125" style="132" customWidth="1"/>
    <col min="4879" max="4885" width="6.85546875" style="132" customWidth="1"/>
    <col min="4886" max="4886" width="8" style="132" customWidth="1"/>
    <col min="4887" max="4887" width="9.140625" style="132" customWidth="1"/>
    <col min="4888" max="4888" width="7.5703125" style="132" customWidth="1"/>
    <col min="4889" max="5120" width="9.140625" style="132"/>
    <col min="5121" max="5121" width="5.28515625" style="132" customWidth="1"/>
    <col min="5122" max="5122" width="25.85546875" style="132" customWidth="1"/>
    <col min="5123" max="5123" width="13.7109375" style="132" customWidth="1"/>
    <col min="5124" max="5124" width="13.28515625" style="132" customWidth="1"/>
    <col min="5125" max="5134" width="7.42578125" style="132" customWidth="1"/>
    <col min="5135" max="5141" width="6.85546875" style="132" customWidth="1"/>
    <col min="5142" max="5142" width="8" style="132" customWidth="1"/>
    <col min="5143" max="5143" width="9.140625" style="132" customWidth="1"/>
    <col min="5144" max="5144" width="7.5703125" style="132" customWidth="1"/>
    <col min="5145" max="5376" width="9.140625" style="132"/>
    <col min="5377" max="5377" width="5.28515625" style="132" customWidth="1"/>
    <col min="5378" max="5378" width="25.85546875" style="132" customWidth="1"/>
    <col min="5379" max="5379" width="13.7109375" style="132" customWidth="1"/>
    <col min="5380" max="5380" width="13.28515625" style="132" customWidth="1"/>
    <col min="5381" max="5390" width="7.42578125" style="132" customWidth="1"/>
    <col min="5391" max="5397" width="6.85546875" style="132" customWidth="1"/>
    <col min="5398" max="5398" width="8" style="132" customWidth="1"/>
    <col min="5399" max="5399" width="9.140625" style="132" customWidth="1"/>
    <col min="5400" max="5400" width="7.5703125" style="132" customWidth="1"/>
    <col min="5401" max="5632" width="9.140625" style="132"/>
    <col min="5633" max="5633" width="5.28515625" style="132" customWidth="1"/>
    <col min="5634" max="5634" width="25.85546875" style="132" customWidth="1"/>
    <col min="5635" max="5635" width="13.7109375" style="132" customWidth="1"/>
    <col min="5636" max="5636" width="13.28515625" style="132" customWidth="1"/>
    <col min="5637" max="5646" width="7.42578125" style="132" customWidth="1"/>
    <col min="5647" max="5653" width="6.85546875" style="132" customWidth="1"/>
    <col min="5654" max="5654" width="8" style="132" customWidth="1"/>
    <col min="5655" max="5655" width="9.140625" style="132" customWidth="1"/>
    <col min="5656" max="5656" width="7.5703125" style="132" customWidth="1"/>
    <col min="5657" max="5888" width="9.140625" style="132"/>
    <col min="5889" max="5889" width="5.28515625" style="132" customWidth="1"/>
    <col min="5890" max="5890" width="25.85546875" style="132" customWidth="1"/>
    <col min="5891" max="5891" width="13.7109375" style="132" customWidth="1"/>
    <col min="5892" max="5892" width="13.28515625" style="132" customWidth="1"/>
    <col min="5893" max="5902" width="7.42578125" style="132" customWidth="1"/>
    <col min="5903" max="5909" width="6.85546875" style="132" customWidth="1"/>
    <col min="5910" max="5910" width="8" style="132" customWidth="1"/>
    <col min="5911" max="5911" width="9.140625" style="132" customWidth="1"/>
    <col min="5912" max="5912" width="7.5703125" style="132" customWidth="1"/>
    <col min="5913" max="6144" width="9.140625" style="132"/>
    <col min="6145" max="6145" width="5.28515625" style="132" customWidth="1"/>
    <col min="6146" max="6146" width="25.85546875" style="132" customWidth="1"/>
    <col min="6147" max="6147" width="13.7109375" style="132" customWidth="1"/>
    <col min="6148" max="6148" width="13.28515625" style="132" customWidth="1"/>
    <col min="6149" max="6158" width="7.42578125" style="132" customWidth="1"/>
    <col min="6159" max="6165" width="6.85546875" style="132" customWidth="1"/>
    <col min="6166" max="6166" width="8" style="132" customWidth="1"/>
    <col min="6167" max="6167" width="9.140625" style="132" customWidth="1"/>
    <col min="6168" max="6168" width="7.5703125" style="132" customWidth="1"/>
    <col min="6169" max="6400" width="9.140625" style="132"/>
    <col min="6401" max="6401" width="5.28515625" style="132" customWidth="1"/>
    <col min="6402" max="6402" width="25.85546875" style="132" customWidth="1"/>
    <col min="6403" max="6403" width="13.7109375" style="132" customWidth="1"/>
    <col min="6404" max="6404" width="13.28515625" style="132" customWidth="1"/>
    <col min="6405" max="6414" width="7.42578125" style="132" customWidth="1"/>
    <col min="6415" max="6421" width="6.85546875" style="132" customWidth="1"/>
    <col min="6422" max="6422" width="8" style="132" customWidth="1"/>
    <col min="6423" max="6423" width="9.140625" style="132" customWidth="1"/>
    <col min="6424" max="6424" width="7.5703125" style="132" customWidth="1"/>
    <col min="6425" max="6656" width="9.140625" style="132"/>
    <col min="6657" max="6657" width="5.28515625" style="132" customWidth="1"/>
    <col min="6658" max="6658" width="25.85546875" style="132" customWidth="1"/>
    <col min="6659" max="6659" width="13.7109375" style="132" customWidth="1"/>
    <col min="6660" max="6660" width="13.28515625" style="132" customWidth="1"/>
    <col min="6661" max="6670" width="7.42578125" style="132" customWidth="1"/>
    <col min="6671" max="6677" width="6.85546875" style="132" customWidth="1"/>
    <col min="6678" max="6678" width="8" style="132" customWidth="1"/>
    <col min="6679" max="6679" width="9.140625" style="132" customWidth="1"/>
    <col min="6680" max="6680" width="7.5703125" style="132" customWidth="1"/>
    <col min="6681" max="6912" width="9.140625" style="132"/>
    <col min="6913" max="6913" width="5.28515625" style="132" customWidth="1"/>
    <col min="6914" max="6914" width="25.85546875" style="132" customWidth="1"/>
    <col min="6915" max="6915" width="13.7109375" style="132" customWidth="1"/>
    <col min="6916" max="6916" width="13.28515625" style="132" customWidth="1"/>
    <col min="6917" max="6926" width="7.42578125" style="132" customWidth="1"/>
    <col min="6927" max="6933" width="6.85546875" style="132" customWidth="1"/>
    <col min="6934" max="6934" width="8" style="132" customWidth="1"/>
    <col min="6935" max="6935" width="9.140625" style="132" customWidth="1"/>
    <col min="6936" max="6936" width="7.5703125" style="132" customWidth="1"/>
    <col min="6937" max="7168" width="9.140625" style="132"/>
    <col min="7169" max="7169" width="5.28515625" style="132" customWidth="1"/>
    <col min="7170" max="7170" width="25.85546875" style="132" customWidth="1"/>
    <col min="7171" max="7171" width="13.7109375" style="132" customWidth="1"/>
    <col min="7172" max="7172" width="13.28515625" style="132" customWidth="1"/>
    <col min="7173" max="7182" width="7.42578125" style="132" customWidth="1"/>
    <col min="7183" max="7189" width="6.85546875" style="132" customWidth="1"/>
    <col min="7190" max="7190" width="8" style="132" customWidth="1"/>
    <col min="7191" max="7191" width="9.140625" style="132" customWidth="1"/>
    <col min="7192" max="7192" width="7.5703125" style="132" customWidth="1"/>
    <col min="7193" max="7424" width="9.140625" style="132"/>
    <col min="7425" max="7425" width="5.28515625" style="132" customWidth="1"/>
    <col min="7426" max="7426" width="25.85546875" style="132" customWidth="1"/>
    <col min="7427" max="7427" width="13.7109375" style="132" customWidth="1"/>
    <col min="7428" max="7428" width="13.28515625" style="132" customWidth="1"/>
    <col min="7429" max="7438" width="7.42578125" style="132" customWidth="1"/>
    <col min="7439" max="7445" width="6.85546875" style="132" customWidth="1"/>
    <col min="7446" max="7446" width="8" style="132" customWidth="1"/>
    <col min="7447" max="7447" width="9.140625" style="132" customWidth="1"/>
    <col min="7448" max="7448" width="7.5703125" style="132" customWidth="1"/>
    <col min="7449" max="7680" width="9.140625" style="132"/>
    <col min="7681" max="7681" width="5.28515625" style="132" customWidth="1"/>
    <col min="7682" max="7682" width="25.85546875" style="132" customWidth="1"/>
    <col min="7683" max="7683" width="13.7109375" style="132" customWidth="1"/>
    <col min="7684" max="7684" width="13.28515625" style="132" customWidth="1"/>
    <col min="7685" max="7694" width="7.42578125" style="132" customWidth="1"/>
    <col min="7695" max="7701" width="6.85546875" style="132" customWidth="1"/>
    <col min="7702" max="7702" width="8" style="132" customWidth="1"/>
    <col min="7703" max="7703" width="9.140625" style="132" customWidth="1"/>
    <col min="7704" max="7704" width="7.5703125" style="132" customWidth="1"/>
    <col min="7705" max="7936" width="9.140625" style="132"/>
    <col min="7937" max="7937" width="5.28515625" style="132" customWidth="1"/>
    <col min="7938" max="7938" width="25.85546875" style="132" customWidth="1"/>
    <col min="7939" max="7939" width="13.7109375" style="132" customWidth="1"/>
    <col min="7940" max="7940" width="13.28515625" style="132" customWidth="1"/>
    <col min="7941" max="7950" width="7.42578125" style="132" customWidth="1"/>
    <col min="7951" max="7957" width="6.85546875" style="132" customWidth="1"/>
    <col min="7958" max="7958" width="8" style="132" customWidth="1"/>
    <col min="7959" max="7959" width="9.140625" style="132" customWidth="1"/>
    <col min="7960" max="7960" width="7.5703125" style="132" customWidth="1"/>
    <col min="7961" max="8192" width="9.140625" style="132"/>
    <col min="8193" max="8193" width="5.28515625" style="132" customWidth="1"/>
    <col min="8194" max="8194" width="25.85546875" style="132" customWidth="1"/>
    <col min="8195" max="8195" width="13.7109375" style="132" customWidth="1"/>
    <col min="8196" max="8196" width="13.28515625" style="132" customWidth="1"/>
    <col min="8197" max="8206" width="7.42578125" style="132" customWidth="1"/>
    <col min="8207" max="8213" width="6.85546875" style="132" customWidth="1"/>
    <col min="8214" max="8214" width="8" style="132" customWidth="1"/>
    <col min="8215" max="8215" width="9.140625" style="132" customWidth="1"/>
    <col min="8216" max="8216" width="7.5703125" style="132" customWidth="1"/>
    <col min="8217" max="8448" width="9.140625" style="132"/>
    <col min="8449" max="8449" width="5.28515625" style="132" customWidth="1"/>
    <col min="8450" max="8450" width="25.85546875" style="132" customWidth="1"/>
    <col min="8451" max="8451" width="13.7109375" style="132" customWidth="1"/>
    <col min="8452" max="8452" width="13.28515625" style="132" customWidth="1"/>
    <col min="8453" max="8462" width="7.42578125" style="132" customWidth="1"/>
    <col min="8463" max="8469" width="6.85546875" style="132" customWidth="1"/>
    <col min="8470" max="8470" width="8" style="132" customWidth="1"/>
    <col min="8471" max="8471" width="9.140625" style="132" customWidth="1"/>
    <col min="8472" max="8472" width="7.5703125" style="132" customWidth="1"/>
    <col min="8473" max="8704" width="9.140625" style="132"/>
    <col min="8705" max="8705" width="5.28515625" style="132" customWidth="1"/>
    <col min="8706" max="8706" width="25.85546875" style="132" customWidth="1"/>
    <col min="8707" max="8707" width="13.7109375" style="132" customWidth="1"/>
    <col min="8708" max="8708" width="13.28515625" style="132" customWidth="1"/>
    <col min="8709" max="8718" width="7.42578125" style="132" customWidth="1"/>
    <col min="8719" max="8725" width="6.85546875" style="132" customWidth="1"/>
    <col min="8726" max="8726" width="8" style="132" customWidth="1"/>
    <col min="8727" max="8727" width="9.140625" style="132" customWidth="1"/>
    <col min="8728" max="8728" width="7.5703125" style="132" customWidth="1"/>
    <col min="8729" max="8960" width="9.140625" style="132"/>
    <col min="8961" max="8961" width="5.28515625" style="132" customWidth="1"/>
    <col min="8962" max="8962" width="25.85546875" style="132" customWidth="1"/>
    <col min="8963" max="8963" width="13.7109375" style="132" customWidth="1"/>
    <col min="8964" max="8964" width="13.28515625" style="132" customWidth="1"/>
    <col min="8965" max="8974" width="7.42578125" style="132" customWidth="1"/>
    <col min="8975" max="8981" width="6.85546875" style="132" customWidth="1"/>
    <col min="8982" max="8982" width="8" style="132" customWidth="1"/>
    <col min="8983" max="8983" width="9.140625" style="132" customWidth="1"/>
    <col min="8984" max="8984" width="7.5703125" style="132" customWidth="1"/>
    <col min="8985" max="9216" width="9.140625" style="132"/>
    <col min="9217" max="9217" width="5.28515625" style="132" customWidth="1"/>
    <col min="9218" max="9218" width="25.85546875" style="132" customWidth="1"/>
    <col min="9219" max="9219" width="13.7109375" style="132" customWidth="1"/>
    <col min="9220" max="9220" width="13.28515625" style="132" customWidth="1"/>
    <col min="9221" max="9230" width="7.42578125" style="132" customWidth="1"/>
    <col min="9231" max="9237" width="6.85546875" style="132" customWidth="1"/>
    <col min="9238" max="9238" width="8" style="132" customWidth="1"/>
    <col min="9239" max="9239" width="9.140625" style="132" customWidth="1"/>
    <col min="9240" max="9240" width="7.5703125" style="132" customWidth="1"/>
    <col min="9241" max="9472" width="9.140625" style="132"/>
    <col min="9473" max="9473" width="5.28515625" style="132" customWidth="1"/>
    <col min="9474" max="9474" width="25.85546875" style="132" customWidth="1"/>
    <col min="9475" max="9475" width="13.7109375" style="132" customWidth="1"/>
    <col min="9476" max="9476" width="13.28515625" style="132" customWidth="1"/>
    <col min="9477" max="9486" width="7.42578125" style="132" customWidth="1"/>
    <col min="9487" max="9493" width="6.85546875" style="132" customWidth="1"/>
    <col min="9494" max="9494" width="8" style="132" customWidth="1"/>
    <col min="9495" max="9495" width="9.140625" style="132" customWidth="1"/>
    <col min="9496" max="9496" width="7.5703125" style="132" customWidth="1"/>
    <col min="9497" max="9728" width="9.140625" style="132"/>
    <col min="9729" max="9729" width="5.28515625" style="132" customWidth="1"/>
    <col min="9730" max="9730" width="25.85546875" style="132" customWidth="1"/>
    <col min="9731" max="9731" width="13.7109375" style="132" customWidth="1"/>
    <col min="9732" max="9732" width="13.28515625" style="132" customWidth="1"/>
    <col min="9733" max="9742" width="7.42578125" style="132" customWidth="1"/>
    <col min="9743" max="9749" width="6.85546875" style="132" customWidth="1"/>
    <col min="9750" max="9750" width="8" style="132" customWidth="1"/>
    <col min="9751" max="9751" width="9.140625" style="132" customWidth="1"/>
    <col min="9752" max="9752" width="7.5703125" style="132" customWidth="1"/>
    <col min="9753" max="9984" width="9.140625" style="132"/>
    <col min="9985" max="9985" width="5.28515625" style="132" customWidth="1"/>
    <col min="9986" max="9986" width="25.85546875" style="132" customWidth="1"/>
    <col min="9987" max="9987" width="13.7109375" style="132" customWidth="1"/>
    <col min="9988" max="9988" width="13.28515625" style="132" customWidth="1"/>
    <col min="9989" max="9998" width="7.42578125" style="132" customWidth="1"/>
    <col min="9999" max="10005" width="6.85546875" style="132" customWidth="1"/>
    <col min="10006" max="10006" width="8" style="132" customWidth="1"/>
    <col min="10007" max="10007" width="9.140625" style="132" customWidth="1"/>
    <col min="10008" max="10008" width="7.5703125" style="132" customWidth="1"/>
    <col min="10009" max="10240" width="9.140625" style="132"/>
    <col min="10241" max="10241" width="5.28515625" style="132" customWidth="1"/>
    <col min="10242" max="10242" width="25.85546875" style="132" customWidth="1"/>
    <col min="10243" max="10243" width="13.7109375" style="132" customWidth="1"/>
    <col min="10244" max="10244" width="13.28515625" style="132" customWidth="1"/>
    <col min="10245" max="10254" width="7.42578125" style="132" customWidth="1"/>
    <col min="10255" max="10261" width="6.85546875" style="132" customWidth="1"/>
    <col min="10262" max="10262" width="8" style="132" customWidth="1"/>
    <col min="10263" max="10263" width="9.140625" style="132" customWidth="1"/>
    <col min="10264" max="10264" width="7.5703125" style="132" customWidth="1"/>
    <col min="10265" max="10496" width="9.140625" style="132"/>
    <col min="10497" max="10497" width="5.28515625" style="132" customWidth="1"/>
    <col min="10498" max="10498" width="25.85546875" style="132" customWidth="1"/>
    <col min="10499" max="10499" width="13.7109375" style="132" customWidth="1"/>
    <col min="10500" max="10500" width="13.28515625" style="132" customWidth="1"/>
    <col min="10501" max="10510" width="7.42578125" style="132" customWidth="1"/>
    <col min="10511" max="10517" width="6.85546875" style="132" customWidth="1"/>
    <col min="10518" max="10518" width="8" style="132" customWidth="1"/>
    <col min="10519" max="10519" width="9.140625" style="132" customWidth="1"/>
    <col min="10520" max="10520" width="7.5703125" style="132" customWidth="1"/>
    <col min="10521" max="10752" width="9.140625" style="132"/>
    <col min="10753" max="10753" width="5.28515625" style="132" customWidth="1"/>
    <col min="10754" max="10754" width="25.85546875" style="132" customWidth="1"/>
    <col min="10755" max="10755" width="13.7109375" style="132" customWidth="1"/>
    <col min="10756" max="10756" width="13.28515625" style="132" customWidth="1"/>
    <col min="10757" max="10766" width="7.42578125" style="132" customWidth="1"/>
    <col min="10767" max="10773" width="6.85546875" style="132" customWidth="1"/>
    <col min="10774" max="10774" width="8" style="132" customWidth="1"/>
    <col min="10775" max="10775" width="9.140625" style="132" customWidth="1"/>
    <col min="10776" max="10776" width="7.5703125" style="132" customWidth="1"/>
    <col min="10777" max="11008" width="9.140625" style="132"/>
    <col min="11009" max="11009" width="5.28515625" style="132" customWidth="1"/>
    <col min="11010" max="11010" width="25.85546875" style="132" customWidth="1"/>
    <col min="11011" max="11011" width="13.7109375" style="132" customWidth="1"/>
    <col min="11012" max="11012" width="13.28515625" style="132" customWidth="1"/>
    <col min="11013" max="11022" width="7.42578125" style="132" customWidth="1"/>
    <col min="11023" max="11029" width="6.85546875" style="132" customWidth="1"/>
    <col min="11030" max="11030" width="8" style="132" customWidth="1"/>
    <col min="11031" max="11031" width="9.140625" style="132" customWidth="1"/>
    <col min="11032" max="11032" width="7.5703125" style="132" customWidth="1"/>
    <col min="11033" max="11264" width="9.140625" style="132"/>
    <col min="11265" max="11265" width="5.28515625" style="132" customWidth="1"/>
    <col min="11266" max="11266" width="25.85546875" style="132" customWidth="1"/>
    <col min="11267" max="11267" width="13.7109375" style="132" customWidth="1"/>
    <col min="11268" max="11268" width="13.28515625" style="132" customWidth="1"/>
    <col min="11269" max="11278" width="7.42578125" style="132" customWidth="1"/>
    <col min="11279" max="11285" width="6.85546875" style="132" customWidth="1"/>
    <col min="11286" max="11286" width="8" style="132" customWidth="1"/>
    <col min="11287" max="11287" width="9.140625" style="132" customWidth="1"/>
    <col min="11288" max="11288" width="7.5703125" style="132" customWidth="1"/>
    <col min="11289" max="11520" width="9.140625" style="132"/>
    <col min="11521" max="11521" width="5.28515625" style="132" customWidth="1"/>
    <col min="11522" max="11522" width="25.85546875" style="132" customWidth="1"/>
    <col min="11523" max="11523" width="13.7109375" style="132" customWidth="1"/>
    <col min="11524" max="11524" width="13.28515625" style="132" customWidth="1"/>
    <col min="11525" max="11534" width="7.42578125" style="132" customWidth="1"/>
    <col min="11535" max="11541" width="6.85546875" style="132" customWidth="1"/>
    <col min="11542" max="11542" width="8" style="132" customWidth="1"/>
    <col min="11543" max="11543" width="9.140625" style="132" customWidth="1"/>
    <col min="11544" max="11544" width="7.5703125" style="132" customWidth="1"/>
    <col min="11545" max="11776" width="9.140625" style="132"/>
    <col min="11777" max="11777" width="5.28515625" style="132" customWidth="1"/>
    <col min="11778" max="11778" width="25.85546875" style="132" customWidth="1"/>
    <col min="11779" max="11779" width="13.7109375" style="132" customWidth="1"/>
    <col min="11780" max="11780" width="13.28515625" style="132" customWidth="1"/>
    <col min="11781" max="11790" width="7.42578125" style="132" customWidth="1"/>
    <col min="11791" max="11797" width="6.85546875" style="132" customWidth="1"/>
    <col min="11798" max="11798" width="8" style="132" customWidth="1"/>
    <col min="11799" max="11799" width="9.140625" style="132" customWidth="1"/>
    <col min="11800" max="11800" width="7.5703125" style="132" customWidth="1"/>
    <col min="11801" max="12032" width="9.140625" style="132"/>
    <col min="12033" max="12033" width="5.28515625" style="132" customWidth="1"/>
    <col min="12034" max="12034" width="25.85546875" style="132" customWidth="1"/>
    <col min="12035" max="12035" width="13.7109375" style="132" customWidth="1"/>
    <col min="12036" max="12036" width="13.28515625" style="132" customWidth="1"/>
    <col min="12037" max="12046" width="7.42578125" style="132" customWidth="1"/>
    <col min="12047" max="12053" width="6.85546875" style="132" customWidth="1"/>
    <col min="12054" max="12054" width="8" style="132" customWidth="1"/>
    <col min="12055" max="12055" width="9.140625" style="132" customWidth="1"/>
    <col min="12056" max="12056" width="7.5703125" style="132" customWidth="1"/>
    <col min="12057" max="12288" width="9.140625" style="132"/>
    <col min="12289" max="12289" width="5.28515625" style="132" customWidth="1"/>
    <col min="12290" max="12290" width="25.85546875" style="132" customWidth="1"/>
    <col min="12291" max="12291" width="13.7109375" style="132" customWidth="1"/>
    <col min="12292" max="12292" width="13.28515625" style="132" customWidth="1"/>
    <col min="12293" max="12302" width="7.42578125" style="132" customWidth="1"/>
    <col min="12303" max="12309" width="6.85546875" style="132" customWidth="1"/>
    <col min="12310" max="12310" width="8" style="132" customWidth="1"/>
    <col min="12311" max="12311" width="9.140625" style="132" customWidth="1"/>
    <col min="12312" max="12312" width="7.5703125" style="132" customWidth="1"/>
    <col min="12313" max="12544" width="9.140625" style="132"/>
    <col min="12545" max="12545" width="5.28515625" style="132" customWidth="1"/>
    <col min="12546" max="12546" width="25.85546875" style="132" customWidth="1"/>
    <col min="12547" max="12547" width="13.7109375" style="132" customWidth="1"/>
    <col min="12548" max="12548" width="13.28515625" style="132" customWidth="1"/>
    <col min="12549" max="12558" width="7.42578125" style="132" customWidth="1"/>
    <col min="12559" max="12565" width="6.85546875" style="132" customWidth="1"/>
    <col min="12566" max="12566" width="8" style="132" customWidth="1"/>
    <col min="12567" max="12567" width="9.140625" style="132" customWidth="1"/>
    <col min="12568" max="12568" width="7.5703125" style="132" customWidth="1"/>
    <col min="12569" max="12800" width="9.140625" style="132"/>
    <col min="12801" max="12801" width="5.28515625" style="132" customWidth="1"/>
    <col min="12802" max="12802" width="25.85546875" style="132" customWidth="1"/>
    <col min="12803" max="12803" width="13.7109375" style="132" customWidth="1"/>
    <col min="12804" max="12804" width="13.28515625" style="132" customWidth="1"/>
    <col min="12805" max="12814" width="7.42578125" style="132" customWidth="1"/>
    <col min="12815" max="12821" width="6.85546875" style="132" customWidth="1"/>
    <col min="12822" max="12822" width="8" style="132" customWidth="1"/>
    <col min="12823" max="12823" width="9.140625" style="132" customWidth="1"/>
    <col min="12824" max="12824" width="7.5703125" style="132" customWidth="1"/>
    <col min="12825" max="13056" width="9.140625" style="132"/>
    <col min="13057" max="13057" width="5.28515625" style="132" customWidth="1"/>
    <col min="13058" max="13058" width="25.85546875" style="132" customWidth="1"/>
    <col min="13059" max="13059" width="13.7109375" style="132" customWidth="1"/>
    <col min="13060" max="13060" width="13.28515625" style="132" customWidth="1"/>
    <col min="13061" max="13070" width="7.42578125" style="132" customWidth="1"/>
    <col min="13071" max="13077" width="6.85546875" style="132" customWidth="1"/>
    <col min="13078" max="13078" width="8" style="132" customWidth="1"/>
    <col min="13079" max="13079" width="9.140625" style="132" customWidth="1"/>
    <col min="13080" max="13080" width="7.5703125" style="132" customWidth="1"/>
    <col min="13081" max="13312" width="9.140625" style="132"/>
    <col min="13313" max="13313" width="5.28515625" style="132" customWidth="1"/>
    <col min="13314" max="13314" width="25.85546875" style="132" customWidth="1"/>
    <col min="13315" max="13315" width="13.7109375" style="132" customWidth="1"/>
    <col min="13316" max="13316" width="13.28515625" style="132" customWidth="1"/>
    <col min="13317" max="13326" width="7.42578125" style="132" customWidth="1"/>
    <col min="13327" max="13333" width="6.85546875" style="132" customWidth="1"/>
    <col min="13334" max="13334" width="8" style="132" customWidth="1"/>
    <col min="13335" max="13335" width="9.140625" style="132" customWidth="1"/>
    <col min="13336" max="13336" width="7.5703125" style="132" customWidth="1"/>
    <col min="13337" max="13568" width="9.140625" style="132"/>
    <col min="13569" max="13569" width="5.28515625" style="132" customWidth="1"/>
    <col min="13570" max="13570" width="25.85546875" style="132" customWidth="1"/>
    <col min="13571" max="13571" width="13.7109375" style="132" customWidth="1"/>
    <col min="13572" max="13572" width="13.28515625" style="132" customWidth="1"/>
    <col min="13573" max="13582" width="7.42578125" style="132" customWidth="1"/>
    <col min="13583" max="13589" width="6.85546875" style="132" customWidth="1"/>
    <col min="13590" max="13590" width="8" style="132" customWidth="1"/>
    <col min="13591" max="13591" width="9.140625" style="132" customWidth="1"/>
    <col min="13592" max="13592" width="7.5703125" style="132" customWidth="1"/>
    <col min="13593" max="13824" width="9.140625" style="132"/>
    <col min="13825" max="13825" width="5.28515625" style="132" customWidth="1"/>
    <col min="13826" max="13826" width="25.85546875" style="132" customWidth="1"/>
    <col min="13827" max="13827" width="13.7109375" style="132" customWidth="1"/>
    <col min="13828" max="13828" width="13.28515625" style="132" customWidth="1"/>
    <col min="13829" max="13838" width="7.42578125" style="132" customWidth="1"/>
    <col min="13839" max="13845" width="6.85546875" style="132" customWidth="1"/>
    <col min="13846" max="13846" width="8" style="132" customWidth="1"/>
    <col min="13847" max="13847" width="9.140625" style="132" customWidth="1"/>
    <col min="13848" max="13848" width="7.5703125" style="132" customWidth="1"/>
    <col min="13849" max="14080" width="9.140625" style="132"/>
    <col min="14081" max="14081" width="5.28515625" style="132" customWidth="1"/>
    <col min="14082" max="14082" width="25.85546875" style="132" customWidth="1"/>
    <col min="14083" max="14083" width="13.7109375" style="132" customWidth="1"/>
    <col min="14084" max="14084" width="13.28515625" style="132" customWidth="1"/>
    <col min="14085" max="14094" width="7.42578125" style="132" customWidth="1"/>
    <col min="14095" max="14101" width="6.85546875" style="132" customWidth="1"/>
    <col min="14102" max="14102" width="8" style="132" customWidth="1"/>
    <col min="14103" max="14103" width="9.140625" style="132" customWidth="1"/>
    <col min="14104" max="14104" width="7.5703125" style="132" customWidth="1"/>
    <col min="14105" max="14336" width="9.140625" style="132"/>
    <col min="14337" max="14337" width="5.28515625" style="132" customWidth="1"/>
    <col min="14338" max="14338" width="25.85546875" style="132" customWidth="1"/>
    <col min="14339" max="14339" width="13.7109375" style="132" customWidth="1"/>
    <col min="14340" max="14340" width="13.28515625" style="132" customWidth="1"/>
    <col min="14341" max="14350" width="7.42578125" style="132" customWidth="1"/>
    <col min="14351" max="14357" width="6.85546875" style="132" customWidth="1"/>
    <col min="14358" max="14358" width="8" style="132" customWidth="1"/>
    <col min="14359" max="14359" width="9.140625" style="132" customWidth="1"/>
    <col min="14360" max="14360" width="7.5703125" style="132" customWidth="1"/>
    <col min="14361" max="14592" width="9.140625" style="132"/>
    <col min="14593" max="14593" width="5.28515625" style="132" customWidth="1"/>
    <col min="14594" max="14594" width="25.85546875" style="132" customWidth="1"/>
    <col min="14595" max="14595" width="13.7109375" style="132" customWidth="1"/>
    <col min="14596" max="14596" width="13.28515625" style="132" customWidth="1"/>
    <col min="14597" max="14606" width="7.42578125" style="132" customWidth="1"/>
    <col min="14607" max="14613" width="6.85546875" style="132" customWidth="1"/>
    <col min="14614" max="14614" width="8" style="132" customWidth="1"/>
    <col min="14615" max="14615" width="9.140625" style="132" customWidth="1"/>
    <col min="14616" max="14616" width="7.5703125" style="132" customWidth="1"/>
    <col min="14617" max="14848" width="9.140625" style="132"/>
    <col min="14849" max="14849" width="5.28515625" style="132" customWidth="1"/>
    <col min="14850" max="14850" width="25.85546875" style="132" customWidth="1"/>
    <col min="14851" max="14851" width="13.7109375" style="132" customWidth="1"/>
    <col min="14852" max="14852" width="13.28515625" style="132" customWidth="1"/>
    <col min="14853" max="14862" width="7.42578125" style="132" customWidth="1"/>
    <col min="14863" max="14869" width="6.85546875" style="132" customWidth="1"/>
    <col min="14870" max="14870" width="8" style="132" customWidth="1"/>
    <col min="14871" max="14871" width="9.140625" style="132" customWidth="1"/>
    <col min="14872" max="14872" width="7.5703125" style="132" customWidth="1"/>
    <col min="14873" max="15104" width="9.140625" style="132"/>
    <col min="15105" max="15105" width="5.28515625" style="132" customWidth="1"/>
    <col min="15106" max="15106" width="25.85546875" style="132" customWidth="1"/>
    <col min="15107" max="15107" width="13.7109375" style="132" customWidth="1"/>
    <col min="15108" max="15108" width="13.28515625" style="132" customWidth="1"/>
    <col min="15109" max="15118" width="7.42578125" style="132" customWidth="1"/>
    <col min="15119" max="15125" width="6.85546875" style="132" customWidth="1"/>
    <col min="15126" max="15126" width="8" style="132" customWidth="1"/>
    <col min="15127" max="15127" width="9.140625" style="132" customWidth="1"/>
    <col min="15128" max="15128" width="7.5703125" style="132" customWidth="1"/>
    <col min="15129" max="15360" width="9.140625" style="132"/>
    <col min="15361" max="15361" width="5.28515625" style="132" customWidth="1"/>
    <col min="15362" max="15362" width="25.85546875" style="132" customWidth="1"/>
    <col min="15363" max="15363" width="13.7109375" style="132" customWidth="1"/>
    <col min="15364" max="15364" width="13.28515625" style="132" customWidth="1"/>
    <col min="15365" max="15374" width="7.42578125" style="132" customWidth="1"/>
    <col min="15375" max="15381" width="6.85546875" style="132" customWidth="1"/>
    <col min="15382" max="15382" width="8" style="132" customWidth="1"/>
    <col min="15383" max="15383" width="9.140625" style="132" customWidth="1"/>
    <col min="15384" max="15384" width="7.5703125" style="132" customWidth="1"/>
    <col min="15385" max="15616" width="9.140625" style="132"/>
    <col min="15617" max="15617" width="5.28515625" style="132" customWidth="1"/>
    <col min="15618" max="15618" width="25.85546875" style="132" customWidth="1"/>
    <col min="15619" max="15619" width="13.7109375" style="132" customWidth="1"/>
    <col min="15620" max="15620" width="13.28515625" style="132" customWidth="1"/>
    <col min="15621" max="15630" width="7.42578125" style="132" customWidth="1"/>
    <col min="15631" max="15637" width="6.85546875" style="132" customWidth="1"/>
    <col min="15638" max="15638" width="8" style="132" customWidth="1"/>
    <col min="15639" max="15639" width="9.140625" style="132" customWidth="1"/>
    <col min="15640" max="15640" width="7.5703125" style="132" customWidth="1"/>
    <col min="15641" max="15872" width="9.140625" style="132"/>
    <col min="15873" max="15873" width="5.28515625" style="132" customWidth="1"/>
    <col min="15874" max="15874" width="25.85546875" style="132" customWidth="1"/>
    <col min="15875" max="15875" width="13.7109375" style="132" customWidth="1"/>
    <col min="15876" max="15876" width="13.28515625" style="132" customWidth="1"/>
    <col min="15877" max="15886" width="7.42578125" style="132" customWidth="1"/>
    <col min="15887" max="15893" width="6.85546875" style="132" customWidth="1"/>
    <col min="15894" max="15894" width="8" style="132" customWidth="1"/>
    <col min="15895" max="15895" width="9.140625" style="132" customWidth="1"/>
    <col min="15896" max="15896" width="7.5703125" style="132" customWidth="1"/>
    <col min="15897" max="16128" width="9.140625" style="132"/>
    <col min="16129" max="16129" width="5.28515625" style="132" customWidth="1"/>
    <col min="16130" max="16130" width="25.85546875" style="132" customWidth="1"/>
    <col min="16131" max="16131" width="13.7109375" style="132" customWidth="1"/>
    <col min="16132" max="16132" width="13.28515625" style="132" customWidth="1"/>
    <col min="16133" max="16142" width="7.42578125" style="132" customWidth="1"/>
    <col min="16143" max="16149" width="6.85546875" style="132" customWidth="1"/>
    <col min="16150" max="16150" width="8" style="132" customWidth="1"/>
    <col min="16151" max="16151" width="9.140625" style="132" customWidth="1"/>
    <col min="16152" max="16152" width="7.5703125" style="132" customWidth="1"/>
    <col min="16153" max="16384" width="9.140625" style="132"/>
  </cols>
  <sheetData>
    <row r="1" spans="1:24" ht="46.5" customHeight="1" x14ac:dyDescent="0.25">
      <c r="A1" s="758" t="s">
        <v>1018</v>
      </c>
      <c r="B1" s="758"/>
      <c r="C1" s="758"/>
      <c r="D1" s="758"/>
      <c r="E1" s="758"/>
      <c r="F1" s="759"/>
      <c r="G1" s="759"/>
      <c r="H1" s="759"/>
      <c r="I1" s="759"/>
      <c r="J1" s="759"/>
      <c r="K1" s="759"/>
      <c r="L1" s="760"/>
      <c r="M1" s="760"/>
      <c r="N1" s="760"/>
      <c r="O1" s="760"/>
      <c r="P1" s="760"/>
      <c r="Q1" s="760"/>
      <c r="R1" s="760"/>
      <c r="S1" s="760"/>
      <c r="T1" s="760"/>
      <c r="U1" s="760"/>
      <c r="V1" s="761"/>
      <c r="W1" s="761"/>
      <c r="X1" s="761"/>
    </row>
    <row r="2" spans="1:24" ht="7.5" customHeight="1" x14ac:dyDescent="0.25">
      <c r="A2" s="762"/>
      <c r="B2" s="762"/>
      <c r="C2" s="762"/>
      <c r="D2" s="760"/>
      <c r="E2" s="761"/>
      <c r="F2" s="761"/>
      <c r="G2" s="761"/>
      <c r="H2" s="761"/>
      <c r="I2" s="761"/>
      <c r="J2" s="761"/>
      <c r="K2" s="760"/>
      <c r="L2" s="760"/>
      <c r="M2" s="760"/>
      <c r="N2" s="760"/>
      <c r="O2" s="760"/>
      <c r="P2" s="760"/>
      <c r="Q2" s="760"/>
      <c r="R2" s="760"/>
      <c r="S2" s="760"/>
      <c r="T2" s="760"/>
      <c r="U2" s="760"/>
      <c r="V2" s="761"/>
      <c r="W2" s="761"/>
      <c r="X2" s="761"/>
    </row>
    <row r="3" spans="1:24" ht="21.75" customHeight="1" x14ac:dyDescent="0.3">
      <c r="A3" s="763" t="s">
        <v>649</v>
      </c>
      <c r="B3" s="763"/>
      <c r="C3" s="763"/>
      <c r="D3" s="763"/>
      <c r="E3" s="763"/>
      <c r="F3" s="763"/>
      <c r="G3" s="763"/>
      <c r="H3" s="763"/>
      <c r="I3" s="763"/>
      <c r="J3" s="763"/>
      <c r="K3" s="763"/>
      <c r="L3" s="763"/>
      <c r="M3" s="763"/>
      <c r="N3" s="763"/>
      <c r="O3" s="763"/>
      <c r="P3" s="763"/>
      <c r="Q3" s="763"/>
      <c r="R3" s="763"/>
      <c r="S3" s="763"/>
      <c r="T3" s="763"/>
      <c r="U3" s="763"/>
      <c r="V3" s="763"/>
      <c r="W3" s="763"/>
      <c r="X3" s="763"/>
    </row>
    <row r="4" spans="1:24" ht="7.5" customHeight="1" x14ac:dyDescent="0.3">
      <c r="A4" s="764"/>
      <c r="B4" s="764"/>
      <c r="C4" s="764"/>
      <c r="D4" s="764"/>
      <c r="E4" s="764"/>
      <c r="F4" s="764"/>
      <c r="G4" s="764"/>
      <c r="H4" s="764"/>
      <c r="I4" s="764"/>
      <c r="J4" s="764"/>
      <c r="K4" s="764"/>
      <c r="L4" s="764"/>
      <c r="M4" s="764"/>
      <c r="N4" s="764"/>
      <c r="O4" s="764"/>
      <c r="P4" s="764"/>
      <c r="Q4" s="764"/>
      <c r="R4" s="764"/>
      <c r="S4" s="764"/>
      <c r="T4" s="764"/>
      <c r="U4" s="764"/>
      <c r="V4" s="764"/>
      <c r="W4" s="764"/>
      <c r="X4" s="764"/>
    </row>
    <row r="5" spans="1:24" s="133" customFormat="1" ht="21.75" customHeight="1" x14ac:dyDescent="0.25">
      <c r="A5" s="765" t="s">
        <v>0</v>
      </c>
      <c r="B5" s="765" t="s">
        <v>1</v>
      </c>
      <c r="C5" s="766" t="s">
        <v>534</v>
      </c>
      <c r="D5" s="767" t="s">
        <v>535</v>
      </c>
      <c r="E5" s="768" t="s">
        <v>536</v>
      </c>
      <c r="F5" s="769"/>
      <c r="G5" s="769"/>
      <c r="H5" s="769"/>
      <c r="I5" s="769"/>
      <c r="J5" s="769"/>
      <c r="K5" s="769"/>
      <c r="L5" s="769"/>
      <c r="M5" s="769"/>
      <c r="N5" s="769"/>
      <c r="O5" s="769"/>
      <c r="P5" s="769"/>
      <c r="Q5" s="769"/>
      <c r="R5" s="769"/>
      <c r="S5" s="769"/>
      <c r="T5" s="769"/>
      <c r="U5" s="769"/>
      <c r="V5" s="770"/>
      <c r="W5" s="771" t="s">
        <v>3</v>
      </c>
      <c r="X5" s="766" t="s">
        <v>4</v>
      </c>
    </row>
    <row r="6" spans="1:24" s="133" customFormat="1" ht="36.75" customHeight="1" x14ac:dyDescent="0.25">
      <c r="A6" s="772"/>
      <c r="B6" s="772"/>
      <c r="C6" s="773"/>
      <c r="D6" s="774"/>
      <c r="E6" s="775" t="s">
        <v>562</v>
      </c>
      <c r="F6" s="775"/>
      <c r="G6" s="775"/>
      <c r="H6" s="775"/>
      <c r="I6" s="775"/>
      <c r="J6" s="775"/>
      <c r="K6" s="775"/>
      <c r="L6" s="775"/>
      <c r="M6" s="775"/>
      <c r="N6" s="775"/>
      <c r="O6" s="768" t="s">
        <v>563</v>
      </c>
      <c r="P6" s="769"/>
      <c r="Q6" s="769"/>
      <c r="R6" s="769"/>
      <c r="S6" s="769"/>
      <c r="T6" s="769"/>
      <c r="U6" s="769"/>
      <c r="V6" s="776" t="s">
        <v>254</v>
      </c>
      <c r="W6" s="777"/>
      <c r="X6" s="773"/>
    </row>
    <row r="7" spans="1:24" s="133" customFormat="1" ht="51.95" customHeight="1" x14ac:dyDescent="0.25">
      <c r="A7" s="778"/>
      <c r="B7" s="778"/>
      <c r="C7" s="779"/>
      <c r="D7" s="780"/>
      <c r="E7" s="781" t="s">
        <v>155</v>
      </c>
      <c r="F7" s="781" t="s">
        <v>156</v>
      </c>
      <c r="G7" s="781" t="s">
        <v>65</v>
      </c>
      <c r="H7" s="781" t="s">
        <v>66</v>
      </c>
      <c r="I7" s="781" t="s">
        <v>67</v>
      </c>
      <c r="J7" s="781" t="s">
        <v>68</v>
      </c>
      <c r="K7" s="781" t="s">
        <v>69</v>
      </c>
      <c r="L7" s="781" t="s">
        <v>70</v>
      </c>
      <c r="M7" s="781" t="s">
        <v>71</v>
      </c>
      <c r="N7" s="781" t="s">
        <v>72</v>
      </c>
      <c r="O7" s="781" t="s">
        <v>297</v>
      </c>
      <c r="P7" s="781" t="s">
        <v>298</v>
      </c>
      <c r="Q7" s="781" t="s">
        <v>299</v>
      </c>
      <c r="R7" s="781" t="s">
        <v>389</v>
      </c>
      <c r="S7" s="781" t="s">
        <v>390</v>
      </c>
      <c r="T7" s="781" t="s">
        <v>391</v>
      </c>
      <c r="U7" s="781" t="s">
        <v>576</v>
      </c>
      <c r="V7" s="776"/>
      <c r="W7" s="782"/>
      <c r="X7" s="779"/>
    </row>
    <row r="8" spans="1:24" s="137" customFormat="1" ht="30" customHeight="1" x14ac:dyDescent="0.25">
      <c r="A8" s="783">
        <v>1</v>
      </c>
      <c r="B8" s="784" t="s">
        <v>114</v>
      </c>
      <c r="C8" s="785">
        <v>11100096279</v>
      </c>
      <c r="D8" s="786">
        <v>0.9</v>
      </c>
      <c r="E8" s="787">
        <v>0.01</v>
      </c>
      <c r="F8" s="787"/>
      <c r="G8" s="787"/>
      <c r="H8" s="787">
        <v>0.01</v>
      </c>
      <c r="I8" s="787"/>
      <c r="J8" s="787"/>
      <c r="K8" s="787"/>
      <c r="L8" s="787"/>
      <c r="M8" s="787">
        <v>0.02</v>
      </c>
      <c r="N8" s="787"/>
      <c r="O8" s="787"/>
      <c r="P8" s="787"/>
      <c r="Q8" s="787"/>
      <c r="R8" s="787"/>
      <c r="S8" s="787"/>
      <c r="T8" s="787"/>
      <c r="U8" s="787"/>
      <c r="V8" s="788">
        <f t="shared" ref="V8:V23" si="0">IF(SUM(E8:N8)&gt;5%,5%,SUM(E8:N8))+IF(SUM(O8:U8)&gt;5%,5%,SUM(O8:U8))</f>
        <v>0.04</v>
      </c>
      <c r="W8" s="789">
        <f t="shared" ref="W8:W23" si="1">D8+V8</f>
        <v>0.94000000000000006</v>
      </c>
      <c r="X8" s="790">
        <f>IF(95%&lt;=W8,60,IF(AND(90%&lt;=W8,W8&lt;95%),50,IF(AND(80%&lt;=W8,W8&lt;90%),40,IF(AND(75%&lt;=W8,W8&lt;80%),30,IF(AND(70%&lt;=W8,W8&lt;75%),20,IF(W8&lt;70%,0,""))))))</f>
        <v>50</v>
      </c>
    </row>
    <row r="9" spans="1:24" s="137" customFormat="1" ht="30" customHeight="1" x14ac:dyDescent="0.25">
      <c r="A9" s="783">
        <v>2</v>
      </c>
      <c r="B9" s="784" t="s">
        <v>115</v>
      </c>
      <c r="C9" s="785">
        <v>11100110132</v>
      </c>
      <c r="D9" s="786">
        <v>0.9</v>
      </c>
      <c r="E9" s="787">
        <v>0.01</v>
      </c>
      <c r="F9" s="787"/>
      <c r="G9" s="787"/>
      <c r="H9" s="787"/>
      <c r="I9" s="787"/>
      <c r="J9" s="787"/>
      <c r="K9" s="787"/>
      <c r="L9" s="787"/>
      <c r="M9" s="787"/>
      <c r="N9" s="787"/>
      <c r="O9" s="787">
        <v>0.02</v>
      </c>
      <c r="P9" s="787">
        <v>0.02</v>
      </c>
      <c r="Q9" s="787">
        <v>0.01</v>
      </c>
      <c r="R9" s="787"/>
      <c r="S9" s="787"/>
      <c r="T9" s="787"/>
      <c r="U9" s="787"/>
      <c r="V9" s="788">
        <f t="shared" si="0"/>
        <v>6.0000000000000005E-2</v>
      </c>
      <c r="W9" s="789">
        <f t="shared" si="1"/>
        <v>0.96000000000000008</v>
      </c>
      <c r="X9" s="790">
        <f t="shared" ref="X9:X23" si="2">IF(95%&lt;=W9,60,IF(AND(90%&lt;=W9,W9&lt;95%),50,IF(AND(80%&lt;=W9,W9&lt;90%),40,IF(AND(75%&lt;=W9,W9&lt;80%),30,IF(AND(70%&lt;=W9,W9&lt;75%),20,IF(W9&lt;70%,0,""))))))</f>
        <v>60</v>
      </c>
    </row>
    <row r="10" spans="1:24" s="137" customFormat="1" ht="30" customHeight="1" x14ac:dyDescent="0.25">
      <c r="A10" s="783">
        <v>3</v>
      </c>
      <c r="B10" s="784" t="s">
        <v>116</v>
      </c>
      <c r="C10" s="785">
        <v>11100082586</v>
      </c>
      <c r="D10" s="786">
        <v>0.9</v>
      </c>
      <c r="E10" s="787">
        <v>0.01</v>
      </c>
      <c r="F10" s="787"/>
      <c r="G10" s="787"/>
      <c r="H10" s="787"/>
      <c r="I10" s="787"/>
      <c r="J10" s="787"/>
      <c r="K10" s="787"/>
      <c r="L10" s="787"/>
      <c r="M10" s="787"/>
      <c r="N10" s="787"/>
      <c r="O10" s="787">
        <v>0.02</v>
      </c>
      <c r="P10" s="787"/>
      <c r="Q10" s="787"/>
      <c r="R10" s="787"/>
      <c r="S10" s="787"/>
      <c r="T10" s="787"/>
      <c r="U10" s="787"/>
      <c r="V10" s="788">
        <f t="shared" si="0"/>
        <v>0.03</v>
      </c>
      <c r="W10" s="789">
        <f t="shared" si="1"/>
        <v>0.93</v>
      </c>
      <c r="X10" s="790">
        <f t="shared" si="2"/>
        <v>50</v>
      </c>
    </row>
    <row r="11" spans="1:24" s="137" customFormat="1" ht="30" customHeight="1" x14ac:dyDescent="0.25">
      <c r="A11" s="783">
        <v>4</v>
      </c>
      <c r="B11" s="784" t="s">
        <v>117</v>
      </c>
      <c r="C11" s="785">
        <v>60300000132</v>
      </c>
      <c r="D11" s="786">
        <v>0.9</v>
      </c>
      <c r="E11" s="787">
        <v>0.01</v>
      </c>
      <c r="F11" s="787"/>
      <c r="G11" s="787"/>
      <c r="H11" s="787"/>
      <c r="I11" s="787"/>
      <c r="J11" s="787"/>
      <c r="K11" s="787"/>
      <c r="L11" s="787"/>
      <c r="M11" s="787">
        <v>0.02</v>
      </c>
      <c r="N11" s="787"/>
      <c r="O11" s="787">
        <v>0.02</v>
      </c>
      <c r="P11" s="787">
        <v>0.02</v>
      </c>
      <c r="Q11" s="787"/>
      <c r="R11" s="787"/>
      <c r="S11" s="787"/>
      <c r="T11" s="787"/>
      <c r="U11" s="787"/>
      <c r="V11" s="788">
        <f t="shared" si="0"/>
        <v>7.0000000000000007E-2</v>
      </c>
      <c r="W11" s="789">
        <f t="shared" si="1"/>
        <v>0.97</v>
      </c>
      <c r="X11" s="790">
        <f t="shared" si="2"/>
        <v>60</v>
      </c>
    </row>
    <row r="12" spans="1:24" s="137" customFormat="1" ht="30" customHeight="1" x14ac:dyDescent="0.25">
      <c r="A12" s="783">
        <v>5</v>
      </c>
      <c r="B12" s="784" t="s">
        <v>118</v>
      </c>
      <c r="C12" s="785">
        <v>11100071858</v>
      </c>
      <c r="D12" s="786">
        <v>0.9</v>
      </c>
      <c r="E12" s="787">
        <v>0.01</v>
      </c>
      <c r="F12" s="787"/>
      <c r="G12" s="787"/>
      <c r="H12" s="787"/>
      <c r="I12" s="787"/>
      <c r="J12" s="787"/>
      <c r="K12" s="787"/>
      <c r="L12" s="787"/>
      <c r="M12" s="787">
        <v>0.02</v>
      </c>
      <c r="N12" s="787"/>
      <c r="O12" s="787">
        <v>0.02</v>
      </c>
      <c r="P12" s="787">
        <v>0.02</v>
      </c>
      <c r="Q12" s="787"/>
      <c r="R12" s="787"/>
      <c r="S12" s="787"/>
      <c r="T12" s="787"/>
      <c r="U12" s="787"/>
      <c r="V12" s="788">
        <f t="shared" si="0"/>
        <v>7.0000000000000007E-2</v>
      </c>
      <c r="W12" s="789">
        <f t="shared" si="1"/>
        <v>0.97</v>
      </c>
      <c r="X12" s="790">
        <f t="shared" si="2"/>
        <v>60</v>
      </c>
    </row>
    <row r="13" spans="1:24" s="137" customFormat="1" ht="30" customHeight="1" x14ac:dyDescent="0.25">
      <c r="A13" s="783">
        <v>6</v>
      </c>
      <c r="B13" s="784" t="s">
        <v>119</v>
      </c>
      <c r="C13" s="785">
        <v>11100109963</v>
      </c>
      <c r="D13" s="786">
        <v>0.9</v>
      </c>
      <c r="E13" s="787">
        <v>0.01</v>
      </c>
      <c r="F13" s="787"/>
      <c r="G13" s="787"/>
      <c r="H13" s="787"/>
      <c r="I13" s="787"/>
      <c r="J13" s="787"/>
      <c r="K13" s="787"/>
      <c r="L13" s="787"/>
      <c r="M13" s="787"/>
      <c r="N13" s="787"/>
      <c r="O13" s="787">
        <v>0.02</v>
      </c>
      <c r="P13" s="787">
        <v>0.02</v>
      </c>
      <c r="Q13" s="787">
        <v>0.01</v>
      </c>
      <c r="R13" s="787"/>
      <c r="S13" s="787"/>
      <c r="T13" s="787"/>
      <c r="U13" s="787"/>
      <c r="V13" s="788">
        <f t="shared" si="0"/>
        <v>6.0000000000000005E-2</v>
      </c>
      <c r="W13" s="789">
        <f t="shared" si="1"/>
        <v>0.96000000000000008</v>
      </c>
      <c r="X13" s="790">
        <f t="shared" si="2"/>
        <v>60</v>
      </c>
    </row>
    <row r="14" spans="1:24" s="137" customFormat="1" ht="30" customHeight="1" x14ac:dyDescent="0.25">
      <c r="A14" s="783">
        <v>7</v>
      </c>
      <c r="B14" s="784" t="s">
        <v>120</v>
      </c>
      <c r="C14" s="785">
        <v>31100001615</v>
      </c>
      <c r="D14" s="786">
        <v>0.9</v>
      </c>
      <c r="E14" s="787">
        <v>0.01</v>
      </c>
      <c r="F14" s="787"/>
      <c r="G14" s="787"/>
      <c r="H14" s="787"/>
      <c r="I14" s="787"/>
      <c r="J14" s="787"/>
      <c r="K14" s="787"/>
      <c r="L14" s="787"/>
      <c r="M14" s="787"/>
      <c r="N14" s="787"/>
      <c r="O14" s="787"/>
      <c r="P14" s="787"/>
      <c r="Q14" s="787"/>
      <c r="R14" s="787"/>
      <c r="S14" s="787"/>
      <c r="T14" s="787"/>
      <c r="U14" s="787"/>
      <c r="V14" s="788">
        <f t="shared" si="0"/>
        <v>0.01</v>
      </c>
      <c r="W14" s="789">
        <f t="shared" si="1"/>
        <v>0.91</v>
      </c>
      <c r="X14" s="790">
        <f t="shared" si="2"/>
        <v>50</v>
      </c>
    </row>
    <row r="15" spans="1:24" s="137" customFormat="1" ht="30" customHeight="1" x14ac:dyDescent="0.25">
      <c r="A15" s="783">
        <v>8</v>
      </c>
      <c r="B15" s="784" t="s">
        <v>121</v>
      </c>
      <c r="C15" s="785">
        <v>11100109912</v>
      </c>
      <c r="D15" s="786">
        <v>0.9</v>
      </c>
      <c r="E15" s="787">
        <v>0.01</v>
      </c>
      <c r="F15" s="787"/>
      <c r="G15" s="787"/>
      <c r="H15" s="787"/>
      <c r="I15" s="787"/>
      <c r="J15" s="787"/>
      <c r="K15" s="787"/>
      <c r="L15" s="787">
        <v>0.02</v>
      </c>
      <c r="M15" s="787"/>
      <c r="N15" s="787"/>
      <c r="O15" s="787"/>
      <c r="P15" s="787"/>
      <c r="Q15" s="787"/>
      <c r="R15" s="787"/>
      <c r="S15" s="787"/>
      <c r="T15" s="787"/>
      <c r="U15" s="787"/>
      <c r="V15" s="788">
        <f t="shared" si="0"/>
        <v>0.03</v>
      </c>
      <c r="W15" s="789">
        <f t="shared" si="1"/>
        <v>0.93</v>
      </c>
      <c r="X15" s="790">
        <f t="shared" si="2"/>
        <v>50</v>
      </c>
    </row>
    <row r="16" spans="1:24" s="137" customFormat="1" ht="30" customHeight="1" x14ac:dyDescent="0.25">
      <c r="A16" s="783">
        <v>9</v>
      </c>
      <c r="B16" s="784" t="s">
        <v>122</v>
      </c>
      <c r="C16" s="785">
        <v>11100000795</v>
      </c>
      <c r="D16" s="786">
        <v>0.9</v>
      </c>
      <c r="E16" s="787">
        <v>0.01</v>
      </c>
      <c r="F16" s="787"/>
      <c r="G16" s="787"/>
      <c r="H16" s="787"/>
      <c r="I16" s="787"/>
      <c r="J16" s="787"/>
      <c r="K16" s="787"/>
      <c r="L16" s="787"/>
      <c r="M16" s="787"/>
      <c r="N16" s="787"/>
      <c r="O16" s="787">
        <v>0.02</v>
      </c>
      <c r="P16" s="787">
        <v>0.02</v>
      </c>
      <c r="Q16" s="787"/>
      <c r="R16" s="787"/>
      <c r="S16" s="787"/>
      <c r="T16" s="787"/>
      <c r="U16" s="787"/>
      <c r="V16" s="788">
        <f t="shared" si="0"/>
        <v>0.05</v>
      </c>
      <c r="W16" s="789">
        <f t="shared" si="1"/>
        <v>0.95000000000000007</v>
      </c>
      <c r="X16" s="790">
        <f t="shared" si="2"/>
        <v>60</v>
      </c>
    </row>
    <row r="17" spans="1:24" s="137" customFormat="1" ht="30" customHeight="1" x14ac:dyDescent="0.25">
      <c r="A17" s="783">
        <v>10</v>
      </c>
      <c r="B17" s="784" t="s">
        <v>123</v>
      </c>
      <c r="C17" s="785">
        <v>11100116900</v>
      </c>
      <c r="D17" s="786">
        <v>0.9</v>
      </c>
      <c r="E17" s="787">
        <v>0.01</v>
      </c>
      <c r="F17" s="787"/>
      <c r="G17" s="787"/>
      <c r="H17" s="787"/>
      <c r="I17" s="787"/>
      <c r="J17" s="787"/>
      <c r="K17" s="787"/>
      <c r="L17" s="787"/>
      <c r="M17" s="787"/>
      <c r="N17" s="787"/>
      <c r="O17" s="787">
        <v>0.02</v>
      </c>
      <c r="P17" s="787">
        <v>0.02</v>
      </c>
      <c r="Q17" s="787"/>
      <c r="R17" s="787"/>
      <c r="S17" s="787"/>
      <c r="T17" s="787"/>
      <c r="U17" s="787"/>
      <c r="V17" s="788">
        <f t="shared" si="0"/>
        <v>0.05</v>
      </c>
      <c r="W17" s="789">
        <f t="shared" si="1"/>
        <v>0.95000000000000007</v>
      </c>
      <c r="X17" s="790">
        <f t="shared" si="2"/>
        <v>60</v>
      </c>
    </row>
    <row r="18" spans="1:24" s="137" customFormat="1" ht="30" customHeight="1" x14ac:dyDescent="0.25">
      <c r="A18" s="783">
        <v>11</v>
      </c>
      <c r="B18" s="784" t="s">
        <v>124</v>
      </c>
      <c r="C18" s="791">
        <v>20500006345</v>
      </c>
      <c r="D18" s="786">
        <v>0.9</v>
      </c>
      <c r="E18" s="787">
        <v>0.01</v>
      </c>
      <c r="F18" s="787"/>
      <c r="G18" s="787"/>
      <c r="H18" s="787">
        <v>0.01</v>
      </c>
      <c r="I18" s="787"/>
      <c r="J18" s="787"/>
      <c r="K18" s="787"/>
      <c r="L18" s="787"/>
      <c r="M18" s="787">
        <v>0.02</v>
      </c>
      <c r="N18" s="787"/>
      <c r="O18" s="787"/>
      <c r="P18" s="787"/>
      <c r="Q18" s="787"/>
      <c r="R18" s="787"/>
      <c r="S18" s="787"/>
      <c r="T18" s="787"/>
      <c r="U18" s="787"/>
      <c r="V18" s="788">
        <f t="shared" si="0"/>
        <v>0.04</v>
      </c>
      <c r="W18" s="789">
        <f t="shared" si="1"/>
        <v>0.94000000000000006</v>
      </c>
      <c r="X18" s="790">
        <f t="shared" si="2"/>
        <v>50</v>
      </c>
    </row>
    <row r="19" spans="1:24" s="137" customFormat="1" ht="30" customHeight="1" x14ac:dyDescent="0.25">
      <c r="A19" s="783">
        <v>12</v>
      </c>
      <c r="B19" s="784" t="s">
        <v>125</v>
      </c>
      <c r="C19" s="791">
        <v>11100109686</v>
      </c>
      <c r="D19" s="786">
        <v>0.9</v>
      </c>
      <c r="E19" s="787">
        <v>0.01</v>
      </c>
      <c r="F19" s="787">
        <v>0.01</v>
      </c>
      <c r="G19" s="787"/>
      <c r="H19" s="787">
        <v>0.01</v>
      </c>
      <c r="I19" s="787"/>
      <c r="J19" s="787"/>
      <c r="K19" s="787"/>
      <c r="L19" s="787"/>
      <c r="M19" s="787">
        <v>0.02</v>
      </c>
      <c r="N19" s="787"/>
      <c r="O19" s="787">
        <v>0.02</v>
      </c>
      <c r="P19" s="787">
        <v>0.02</v>
      </c>
      <c r="Q19" s="787">
        <v>0.01</v>
      </c>
      <c r="R19" s="787"/>
      <c r="S19" s="787"/>
      <c r="T19" s="787"/>
      <c r="U19" s="787"/>
      <c r="V19" s="788">
        <f t="shared" si="0"/>
        <v>0.1</v>
      </c>
      <c r="W19" s="789">
        <f t="shared" si="1"/>
        <v>1</v>
      </c>
      <c r="X19" s="790">
        <f t="shared" si="2"/>
        <v>60</v>
      </c>
    </row>
    <row r="20" spans="1:24" s="137" customFormat="1" ht="30" customHeight="1" x14ac:dyDescent="0.25">
      <c r="A20" s="783">
        <v>13</v>
      </c>
      <c r="B20" s="784" t="s">
        <v>126</v>
      </c>
      <c r="C20" s="791">
        <v>11100096307</v>
      </c>
      <c r="D20" s="786">
        <v>0.9</v>
      </c>
      <c r="E20" s="787">
        <v>0.01</v>
      </c>
      <c r="F20" s="787"/>
      <c r="G20" s="787"/>
      <c r="H20" s="787"/>
      <c r="I20" s="787"/>
      <c r="J20" s="787"/>
      <c r="K20" s="787"/>
      <c r="L20" s="787"/>
      <c r="M20" s="787"/>
      <c r="N20" s="787"/>
      <c r="O20" s="787">
        <v>0.02</v>
      </c>
      <c r="P20" s="787">
        <v>0.02</v>
      </c>
      <c r="Q20" s="787"/>
      <c r="R20" s="787"/>
      <c r="S20" s="787"/>
      <c r="T20" s="787"/>
      <c r="U20" s="787"/>
      <c r="V20" s="788">
        <f t="shared" si="0"/>
        <v>0.05</v>
      </c>
      <c r="W20" s="789">
        <f t="shared" si="1"/>
        <v>0.95000000000000007</v>
      </c>
      <c r="X20" s="790">
        <f t="shared" si="2"/>
        <v>60</v>
      </c>
    </row>
    <row r="21" spans="1:24" s="137" customFormat="1" ht="30" customHeight="1" x14ac:dyDescent="0.25">
      <c r="A21" s="783">
        <v>14</v>
      </c>
      <c r="B21" s="784" t="s">
        <v>127</v>
      </c>
      <c r="C21" s="791">
        <v>11100000714</v>
      </c>
      <c r="D21" s="786">
        <v>0.9</v>
      </c>
      <c r="E21" s="787">
        <v>0.01</v>
      </c>
      <c r="F21" s="787"/>
      <c r="G21" s="787"/>
      <c r="H21" s="787"/>
      <c r="I21" s="787"/>
      <c r="J21" s="787"/>
      <c r="K21" s="787"/>
      <c r="L21" s="787"/>
      <c r="M21" s="787"/>
      <c r="N21" s="787"/>
      <c r="O21" s="787"/>
      <c r="P21" s="787"/>
      <c r="Q21" s="787"/>
      <c r="R21" s="787"/>
      <c r="S21" s="787"/>
      <c r="T21" s="787"/>
      <c r="U21" s="787"/>
      <c r="V21" s="788">
        <f t="shared" si="0"/>
        <v>0.01</v>
      </c>
      <c r="W21" s="789">
        <f t="shared" si="1"/>
        <v>0.91</v>
      </c>
      <c r="X21" s="790">
        <f t="shared" si="2"/>
        <v>50</v>
      </c>
    </row>
    <row r="22" spans="1:24" s="137" customFormat="1" ht="30" customHeight="1" x14ac:dyDescent="0.25">
      <c r="A22" s="783">
        <v>15</v>
      </c>
      <c r="B22" s="784" t="s">
        <v>128</v>
      </c>
      <c r="C22" s="791">
        <v>11100067051</v>
      </c>
      <c r="D22" s="786">
        <v>0.9</v>
      </c>
      <c r="E22" s="787">
        <v>0.01</v>
      </c>
      <c r="F22" s="787"/>
      <c r="G22" s="787"/>
      <c r="H22" s="787"/>
      <c r="I22" s="787"/>
      <c r="J22" s="787"/>
      <c r="K22" s="787"/>
      <c r="L22" s="787"/>
      <c r="M22" s="787"/>
      <c r="N22" s="787"/>
      <c r="O22" s="787"/>
      <c r="P22" s="787"/>
      <c r="Q22" s="787"/>
      <c r="R22" s="787"/>
      <c r="S22" s="787"/>
      <c r="T22" s="787"/>
      <c r="U22" s="787"/>
      <c r="V22" s="788">
        <f t="shared" si="0"/>
        <v>0.01</v>
      </c>
      <c r="W22" s="789">
        <f t="shared" si="1"/>
        <v>0.91</v>
      </c>
      <c r="X22" s="790">
        <f t="shared" si="2"/>
        <v>50</v>
      </c>
    </row>
    <row r="23" spans="1:24" s="137" customFormat="1" ht="30" customHeight="1" x14ac:dyDescent="0.25">
      <c r="A23" s="783">
        <v>16</v>
      </c>
      <c r="B23" s="784" t="s">
        <v>129</v>
      </c>
      <c r="C23" s="791">
        <v>30800000127</v>
      </c>
      <c r="D23" s="786">
        <v>0.9</v>
      </c>
      <c r="E23" s="787">
        <v>0.01</v>
      </c>
      <c r="F23" s="787">
        <v>0.01</v>
      </c>
      <c r="G23" s="787"/>
      <c r="H23" s="787"/>
      <c r="I23" s="787"/>
      <c r="J23" s="787"/>
      <c r="K23" s="787"/>
      <c r="L23" s="787"/>
      <c r="M23" s="787"/>
      <c r="N23" s="787"/>
      <c r="O23" s="787"/>
      <c r="P23" s="787"/>
      <c r="Q23" s="787"/>
      <c r="R23" s="787"/>
      <c r="S23" s="787"/>
      <c r="T23" s="787"/>
      <c r="U23" s="787"/>
      <c r="V23" s="788">
        <f t="shared" si="0"/>
        <v>0.02</v>
      </c>
      <c r="W23" s="789">
        <f t="shared" si="1"/>
        <v>0.92</v>
      </c>
      <c r="X23" s="790">
        <f t="shared" si="2"/>
        <v>50</v>
      </c>
    </row>
    <row r="24" spans="1:24" ht="39.75" customHeight="1" x14ac:dyDescent="0.25">
      <c r="A24" s="792" t="s">
        <v>564</v>
      </c>
      <c r="B24" s="792"/>
      <c r="C24" s="792"/>
      <c r="D24" s="792"/>
      <c r="E24" s="792"/>
      <c r="F24" s="792"/>
      <c r="G24" s="792"/>
      <c r="H24" s="792"/>
      <c r="I24" s="792"/>
      <c r="J24" s="792"/>
      <c r="K24" s="792"/>
      <c r="L24" s="792"/>
      <c r="M24" s="792"/>
      <c r="N24" s="792"/>
      <c r="O24" s="792"/>
      <c r="P24" s="792"/>
      <c r="Q24" s="792"/>
      <c r="R24" s="792"/>
      <c r="S24" s="792"/>
      <c r="T24" s="792"/>
      <c r="U24" s="792"/>
      <c r="V24" s="792"/>
      <c r="W24" s="792"/>
      <c r="X24" s="792"/>
    </row>
    <row r="25" spans="1:24" x14ac:dyDescent="0.25">
      <c r="A25" s="793"/>
      <c r="B25" s="793"/>
      <c r="C25" s="793"/>
      <c r="D25" s="794"/>
      <c r="E25" s="793"/>
      <c r="F25" s="793"/>
      <c r="G25" s="793"/>
      <c r="H25" s="793"/>
      <c r="I25" s="793"/>
      <c r="J25" s="793"/>
      <c r="K25" s="795"/>
      <c r="L25" s="795"/>
      <c r="M25" s="795"/>
      <c r="N25" s="795"/>
      <c r="O25" s="795"/>
      <c r="P25" s="795"/>
      <c r="Q25" s="795"/>
      <c r="R25" s="795"/>
      <c r="S25" s="795"/>
      <c r="T25" s="795"/>
      <c r="U25" s="795"/>
      <c r="V25" s="793"/>
      <c r="W25" s="793"/>
      <c r="X25" s="793"/>
    </row>
    <row r="26" spans="1:24" ht="18.75" x14ac:dyDescent="0.3">
      <c r="A26" s="796" t="s">
        <v>5</v>
      </c>
      <c r="B26" s="796"/>
      <c r="C26" s="796"/>
      <c r="D26" s="796"/>
      <c r="E26" s="796"/>
      <c r="F26" s="796"/>
      <c r="G26" s="796"/>
      <c r="H26" s="796"/>
      <c r="I26" s="796"/>
      <c r="J26" s="796"/>
      <c r="K26" s="796"/>
      <c r="L26" s="796"/>
      <c r="M26" s="796"/>
      <c r="N26" s="796"/>
      <c r="O26" s="796"/>
      <c r="P26" s="796"/>
      <c r="Q26" s="796"/>
      <c r="R26" s="796"/>
      <c r="S26" s="796"/>
      <c r="T26" s="796"/>
      <c r="U26" s="796"/>
      <c r="V26" s="796"/>
      <c r="W26" s="796"/>
      <c r="X26" s="796"/>
    </row>
    <row r="27" spans="1:24" x14ac:dyDescent="0.25">
      <c r="A27" s="793"/>
      <c r="B27" s="793"/>
      <c r="C27" s="793"/>
      <c r="D27" s="794"/>
      <c r="E27" s="793"/>
      <c r="F27" s="793"/>
      <c r="G27" s="793"/>
      <c r="H27" s="793"/>
      <c r="I27" s="793"/>
      <c r="J27" s="793"/>
      <c r="K27" s="795"/>
      <c r="L27" s="795"/>
      <c r="M27" s="795"/>
      <c r="N27" s="795"/>
      <c r="O27" s="795"/>
      <c r="P27" s="795"/>
      <c r="Q27" s="795"/>
      <c r="R27" s="795"/>
      <c r="S27" s="795"/>
      <c r="T27" s="795"/>
      <c r="U27" s="795"/>
      <c r="V27" s="793"/>
      <c r="W27" s="793"/>
      <c r="X27" s="793"/>
    </row>
    <row r="28" spans="1:24" ht="112.5" customHeight="1" x14ac:dyDescent="0.25">
      <c r="A28" s="797" t="s">
        <v>6</v>
      </c>
      <c r="B28" s="798" t="s">
        <v>7</v>
      </c>
      <c r="C28" s="798"/>
      <c r="D28" s="798"/>
      <c r="E28" s="798"/>
      <c r="F28" s="797"/>
      <c r="G28" s="797"/>
      <c r="H28" s="797"/>
      <c r="I28" s="797"/>
      <c r="J28" s="797"/>
      <c r="K28" s="799" t="s">
        <v>8</v>
      </c>
      <c r="L28" s="800"/>
      <c r="M28" s="801" t="s">
        <v>9</v>
      </c>
      <c r="N28" s="801"/>
      <c r="O28" s="802" t="s">
        <v>10</v>
      </c>
      <c r="P28" s="802" t="s">
        <v>11</v>
      </c>
      <c r="Q28" s="803" t="s">
        <v>219</v>
      </c>
      <c r="R28" s="799" t="s">
        <v>12</v>
      </c>
      <c r="S28" s="804"/>
      <c r="T28" s="804"/>
      <c r="U28" s="804"/>
      <c r="V28" s="804"/>
      <c r="W28" s="804"/>
      <c r="X28" s="800"/>
    </row>
    <row r="29" spans="1:24" ht="48" customHeight="1" x14ac:dyDescent="0.25">
      <c r="A29" s="805">
        <v>1</v>
      </c>
      <c r="B29" s="806" t="s">
        <v>1019</v>
      </c>
      <c r="C29" s="806"/>
      <c r="D29" s="806"/>
      <c r="E29" s="806"/>
      <c r="F29" s="807"/>
      <c r="G29" s="807"/>
      <c r="H29" s="807"/>
      <c r="I29" s="807"/>
      <c r="J29" s="807"/>
      <c r="K29" s="808"/>
      <c r="L29" s="809"/>
      <c r="M29" s="808"/>
      <c r="N29" s="809"/>
      <c r="O29" s="802">
        <v>16</v>
      </c>
      <c r="P29" s="803">
        <v>0</v>
      </c>
      <c r="Q29" s="410">
        <v>0.01</v>
      </c>
      <c r="R29" s="803"/>
      <c r="S29" s="810"/>
      <c r="T29" s="810"/>
      <c r="U29" s="810"/>
      <c r="V29" s="810"/>
      <c r="W29" s="810"/>
      <c r="X29" s="811"/>
    </row>
    <row r="30" spans="1:24" ht="45.75" customHeight="1" x14ac:dyDescent="0.25">
      <c r="A30" s="805">
        <v>2</v>
      </c>
      <c r="B30" s="806" t="s">
        <v>1020</v>
      </c>
      <c r="C30" s="806"/>
      <c r="D30" s="806"/>
      <c r="E30" s="806"/>
      <c r="F30" s="807"/>
      <c r="G30" s="807"/>
      <c r="H30" s="807"/>
      <c r="I30" s="807"/>
      <c r="J30" s="807"/>
      <c r="K30" s="808"/>
      <c r="L30" s="809"/>
      <c r="M30" s="808"/>
      <c r="N30" s="809"/>
      <c r="O30" s="802">
        <v>2</v>
      </c>
      <c r="P30" s="803">
        <v>0</v>
      </c>
      <c r="Q30" s="410">
        <v>0.01</v>
      </c>
      <c r="R30" s="803"/>
      <c r="S30" s="810"/>
      <c r="T30" s="810"/>
      <c r="U30" s="810"/>
      <c r="V30" s="810"/>
      <c r="W30" s="810"/>
      <c r="X30" s="811"/>
    </row>
    <row r="31" spans="1:24" ht="51.75" customHeight="1" x14ac:dyDescent="0.25">
      <c r="A31" s="805">
        <v>3</v>
      </c>
      <c r="B31" s="806" t="s">
        <v>1021</v>
      </c>
      <c r="C31" s="806"/>
      <c r="D31" s="806"/>
      <c r="E31" s="806"/>
      <c r="F31" s="807"/>
      <c r="G31" s="807"/>
      <c r="H31" s="807"/>
      <c r="I31" s="807"/>
      <c r="J31" s="807"/>
      <c r="K31" s="808"/>
      <c r="L31" s="809"/>
      <c r="M31" s="808"/>
      <c r="N31" s="809"/>
      <c r="O31" s="802">
        <v>0</v>
      </c>
      <c r="P31" s="803">
        <v>0</v>
      </c>
      <c r="Q31" s="812">
        <v>0.02</v>
      </c>
      <c r="R31" s="803"/>
      <c r="S31" s="810"/>
      <c r="T31" s="810"/>
      <c r="U31" s="810"/>
      <c r="V31" s="810"/>
      <c r="W31" s="810"/>
      <c r="X31" s="811"/>
    </row>
    <row r="32" spans="1:24" ht="36.75" customHeight="1" x14ac:dyDescent="0.25">
      <c r="A32" s="805">
        <v>4</v>
      </c>
      <c r="B32" s="813" t="s">
        <v>625</v>
      </c>
      <c r="C32" s="813"/>
      <c r="D32" s="806"/>
      <c r="E32" s="806"/>
      <c r="F32" s="807"/>
      <c r="G32" s="807"/>
      <c r="H32" s="807"/>
      <c r="I32" s="807"/>
      <c r="J32" s="807"/>
      <c r="K32" s="808"/>
      <c r="L32" s="809"/>
      <c r="M32" s="808"/>
      <c r="N32" s="809"/>
      <c r="O32" s="802"/>
      <c r="P32" s="803"/>
      <c r="Q32" s="803"/>
      <c r="R32" s="803"/>
      <c r="S32" s="810"/>
      <c r="T32" s="810"/>
      <c r="U32" s="810"/>
      <c r="V32" s="810"/>
      <c r="W32" s="810"/>
      <c r="X32" s="811"/>
    </row>
    <row r="33" spans="1:24" ht="36.75" customHeight="1" x14ac:dyDescent="0.25">
      <c r="A33" s="805">
        <v>5</v>
      </c>
      <c r="B33" s="814" t="s">
        <v>1022</v>
      </c>
      <c r="C33" s="815"/>
      <c r="D33" s="815"/>
      <c r="E33" s="816"/>
      <c r="F33" s="807"/>
      <c r="G33" s="807"/>
      <c r="H33" s="807"/>
      <c r="I33" s="807"/>
      <c r="J33" s="807"/>
      <c r="K33" s="817"/>
      <c r="L33" s="818"/>
      <c r="M33" s="817"/>
      <c r="N33" s="818"/>
      <c r="O33" s="802">
        <v>3</v>
      </c>
      <c r="P33" s="803">
        <v>3</v>
      </c>
      <c r="Q33" s="812">
        <v>0.01</v>
      </c>
      <c r="R33" s="803"/>
      <c r="S33" s="810"/>
      <c r="T33" s="810"/>
      <c r="U33" s="810"/>
      <c r="V33" s="810"/>
      <c r="W33" s="810"/>
      <c r="X33" s="811"/>
    </row>
    <row r="34" spans="1:24" ht="36.75" customHeight="1" x14ac:dyDescent="0.25">
      <c r="A34" s="805">
        <v>6</v>
      </c>
      <c r="B34" s="814" t="s">
        <v>627</v>
      </c>
      <c r="C34" s="815"/>
      <c r="D34" s="815"/>
      <c r="E34" s="816"/>
      <c r="F34" s="807"/>
      <c r="G34" s="807"/>
      <c r="H34" s="807"/>
      <c r="I34" s="807"/>
      <c r="J34" s="807"/>
      <c r="K34" s="817"/>
      <c r="L34" s="818"/>
      <c r="M34" s="817"/>
      <c r="N34" s="818"/>
      <c r="O34" s="802">
        <v>0</v>
      </c>
      <c r="P34" s="803">
        <v>0</v>
      </c>
      <c r="Q34" s="803" t="s">
        <v>628</v>
      </c>
      <c r="R34" s="803"/>
      <c r="S34" s="810"/>
      <c r="T34" s="810"/>
      <c r="U34" s="810"/>
      <c r="V34" s="810"/>
      <c r="W34" s="810"/>
      <c r="X34" s="811"/>
    </row>
    <row r="35" spans="1:24" ht="36.75" customHeight="1" x14ac:dyDescent="0.25">
      <c r="A35" s="805">
        <v>7</v>
      </c>
      <c r="B35" s="814" t="s">
        <v>629</v>
      </c>
      <c r="C35" s="815"/>
      <c r="D35" s="815"/>
      <c r="E35" s="816"/>
      <c r="F35" s="807"/>
      <c r="G35" s="807"/>
      <c r="H35" s="807"/>
      <c r="I35" s="807"/>
      <c r="J35" s="807"/>
      <c r="K35" s="817"/>
      <c r="L35" s="818"/>
      <c r="M35" s="817"/>
      <c r="N35" s="818"/>
      <c r="O35" s="802">
        <v>0</v>
      </c>
      <c r="P35" s="803">
        <v>0</v>
      </c>
      <c r="Q35" s="819">
        <v>2.5000000000000001E-2</v>
      </c>
      <c r="R35" s="803"/>
      <c r="S35" s="810"/>
      <c r="T35" s="810"/>
      <c r="U35" s="810"/>
      <c r="V35" s="810"/>
      <c r="W35" s="810"/>
      <c r="X35" s="811"/>
    </row>
    <row r="36" spans="1:24" ht="36.75" customHeight="1" x14ac:dyDescent="0.25">
      <c r="A36" s="805">
        <v>8</v>
      </c>
      <c r="B36" s="814" t="s">
        <v>630</v>
      </c>
      <c r="C36" s="815"/>
      <c r="D36" s="815"/>
      <c r="E36" s="816"/>
      <c r="F36" s="807"/>
      <c r="G36" s="807"/>
      <c r="H36" s="807"/>
      <c r="I36" s="807"/>
      <c r="J36" s="807"/>
      <c r="K36" s="817"/>
      <c r="L36" s="818"/>
      <c r="M36" s="817"/>
      <c r="N36" s="818"/>
      <c r="O36" s="802">
        <v>0</v>
      </c>
      <c r="P36" s="803">
        <v>0</v>
      </c>
      <c r="Q36" s="819">
        <v>3.5000000000000003E-2</v>
      </c>
      <c r="R36" s="803"/>
      <c r="S36" s="810"/>
      <c r="T36" s="810"/>
      <c r="U36" s="810"/>
      <c r="V36" s="810"/>
      <c r="W36" s="810"/>
      <c r="X36" s="811"/>
    </row>
    <row r="37" spans="1:24" ht="36.75" customHeight="1" x14ac:dyDescent="0.25">
      <c r="A37" s="805">
        <v>9</v>
      </c>
      <c r="B37" s="814" t="s">
        <v>631</v>
      </c>
      <c r="C37" s="815"/>
      <c r="D37" s="815"/>
      <c r="E37" s="816"/>
      <c r="F37" s="807"/>
      <c r="G37" s="807"/>
      <c r="H37" s="807"/>
      <c r="I37" s="807"/>
      <c r="J37" s="807"/>
      <c r="K37" s="817"/>
      <c r="L37" s="818"/>
      <c r="M37" s="817"/>
      <c r="N37" s="818"/>
      <c r="O37" s="802">
        <v>0</v>
      </c>
      <c r="P37" s="803">
        <v>0</v>
      </c>
      <c r="Q37" s="410">
        <v>0.05</v>
      </c>
      <c r="R37" s="803"/>
      <c r="S37" s="810"/>
      <c r="T37" s="810"/>
      <c r="U37" s="810"/>
      <c r="V37" s="810"/>
      <c r="W37" s="810"/>
      <c r="X37" s="811"/>
    </row>
    <row r="38" spans="1:24" ht="74.25" customHeight="1" x14ac:dyDescent="0.25">
      <c r="A38" s="805">
        <v>10</v>
      </c>
      <c r="B38" s="806" t="s">
        <v>1023</v>
      </c>
      <c r="C38" s="806"/>
      <c r="D38" s="806"/>
      <c r="E38" s="806"/>
      <c r="F38" s="807"/>
      <c r="G38" s="807"/>
      <c r="H38" s="807"/>
      <c r="I38" s="807"/>
      <c r="J38" s="807"/>
      <c r="K38" s="808"/>
      <c r="L38" s="809"/>
      <c r="M38" s="808"/>
      <c r="N38" s="809"/>
      <c r="O38" s="820">
        <v>0</v>
      </c>
      <c r="P38" s="821">
        <v>0</v>
      </c>
      <c r="Q38" s="410">
        <v>0.02</v>
      </c>
      <c r="R38" s="799"/>
      <c r="S38" s="804"/>
      <c r="T38" s="804"/>
      <c r="U38" s="804"/>
      <c r="V38" s="804"/>
      <c r="W38" s="804"/>
      <c r="X38" s="800"/>
    </row>
    <row r="39" spans="1:24" ht="44.25" customHeight="1" x14ac:dyDescent="0.25">
      <c r="A39" s="805">
        <v>11</v>
      </c>
      <c r="B39" s="806" t="s">
        <v>1024</v>
      </c>
      <c r="C39" s="806"/>
      <c r="D39" s="806"/>
      <c r="E39" s="806"/>
      <c r="F39" s="807"/>
      <c r="G39" s="807"/>
      <c r="H39" s="807"/>
      <c r="I39" s="807"/>
      <c r="J39" s="807"/>
      <c r="K39" s="808"/>
      <c r="L39" s="809"/>
      <c r="M39" s="808"/>
      <c r="N39" s="809"/>
      <c r="O39" s="820">
        <v>0</v>
      </c>
      <c r="P39" s="821">
        <v>0</v>
      </c>
      <c r="Q39" s="812">
        <v>0.02</v>
      </c>
      <c r="R39" s="799"/>
      <c r="S39" s="804"/>
      <c r="T39" s="804"/>
      <c r="U39" s="804"/>
      <c r="V39" s="804"/>
      <c r="W39" s="804"/>
      <c r="X39" s="800"/>
    </row>
    <row r="40" spans="1:24" ht="102" customHeight="1" x14ac:dyDescent="0.25">
      <c r="A40" s="805">
        <v>12</v>
      </c>
      <c r="B40" s="806" t="s">
        <v>1025</v>
      </c>
      <c r="C40" s="806"/>
      <c r="D40" s="806"/>
      <c r="E40" s="806"/>
      <c r="F40" s="807"/>
      <c r="G40" s="807"/>
      <c r="H40" s="807"/>
      <c r="I40" s="807"/>
      <c r="J40" s="807"/>
      <c r="K40" s="808"/>
      <c r="L40" s="809"/>
      <c r="M40" s="808"/>
      <c r="N40" s="809"/>
      <c r="O40" s="820">
        <v>0</v>
      </c>
      <c r="P40" s="821">
        <v>0</v>
      </c>
      <c r="Q40" s="812">
        <v>0.02</v>
      </c>
      <c r="R40" s="799"/>
      <c r="S40" s="804"/>
      <c r="T40" s="804"/>
      <c r="U40" s="804"/>
      <c r="V40" s="804"/>
      <c r="W40" s="804"/>
      <c r="X40" s="800"/>
    </row>
    <row r="41" spans="1:24" ht="62.25" customHeight="1" x14ac:dyDescent="0.25">
      <c r="A41" s="805">
        <v>13</v>
      </c>
      <c r="B41" s="813" t="s">
        <v>1026</v>
      </c>
      <c r="C41" s="813"/>
      <c r="D41" s="806"/>
      <c r="E41" s="806"/>
      <c r="F41" s="807"/>
      <c r="G41" s="807"/>
      <c r="H41" s="807"/>
      <c r="I41" s="807"/>
      <c r="J41" s="807"/>
      <c r="K41" s="808"/>
      <c r="L41" s="809"/>
      <c r="M41" s="808"/>
      <c r="N41" s="809"/>
      <c r="O41" s="820">
        <v>1</v>
      </c>
      <c r="P41" s="821">
        <v>0</v>
      </c>
      <c r="Q41" s="812">
        <v>0.02</v>
      </c>
      <c r="R41" s="799"/>
      <c r="S41" s="804"/>
      <c r="T41" s="804"/>
      <c r="U41" s="804"/>
      <c r="V41" s="804"/>
      <c r="W41" s="804"/>
      <c r="X41" s="800"/>
    </row>
    <row r="42" spans="1:24" ht="48.2" customHeight="1" x14ac:dyDescent="0.25">
      <c r="A42" s="805">
        <v>14</v>
      </c>
      <c r="B42" s="806" t="s">
        <v>1027</v>
      </c>
      <c r="C42" s="806"/>
      <c r="D42" s="806"/>
      <c r="E42" s="806"/>
      <c r="F42" s="807"/>
      <c r="G42" s="807"/>
      <c r="H42" s="807"/>
      <c r="I42" s="807"/>
      <c r="J42" s="807"/>
      <c r="K42" s="808"/>
      <c r="L42" s="809"/>
      <c r="M42" s="808"/>
      <c r="N42" s="809"/>
      <c r="O42" s="820">
        <v>5</v>
      </c>
      <c r="P42" s="821">
        <v>0.05</v>
      </c>
      <c r="Q42" s="812">
        <v>0.02</v>
      </c>
      <c r="R42" s="799"/>
      <c r="S42" s="804"/>
      <c r="T42" s="804"/>
      <c r="U42" s="804"/>
      <c r="V42" s="804"/>
      <c r="W42" s="804"/>
      <c r="X42" s="800"/>
    </row>
    <row r="43" spans="1:24" ht="44.25" customHeight="1" x14ac:dyDescent="0.25">
      <c r="A43" s="805">
        <v>15</v>
      </c>
      <c r="B43" s="806" t="s">
        <v>1028</v>
      </c>
      <c r="C43" s="806"/>
      <c r="D43" s="806"/>
      <c r="E43" s="806"/>
      <c r="F43" s="807"/>
      <c r="G43" s="807"/>
      <c r="H43" s="807"/>
      <c r="I43" s="807"/>
      <c r="J43" s="807"/>
      <c r="K43" s="808"/>
      <c r="L43" s="809"/>
      <c r="M43" s="808"/>
      <c r="N43" s="809"/>
      <c r="O43" s="820">
        <v>0</v>
      </c>
      <c r="P43" s="822">
        <v>0</v>
      </c>
      <c r="Q43" s="812">
        <v>0.02</v>
      </c>
      <c r="R43" s="799"/>
      <c r="S43" s="804"/>
      <c r="T43" s="804"/>
      <c r="U43" s="804"/>
      <c r="V43" s="804"/>
      <c r="W43" s="804"/>
      <c r="X43" s="800"/>
    </row>
    <row r="44" spans="1:24" ht="48.6" customHeight="1" x14ac:dyDescent="0.25">
      <c r="A44" s="805">
        <v>16</v>
      </c>
      <c r="B44" s="806" t="s">
        <v>1029</v>
      </c>
      <c r="C44" s="806"/>
      <c r="D44" s="806"/>
      <c r="E44" s="806"/>
      <c r="F44" s="807"/>
      <c r="G44" s="807"/>
      <c r="H44" s="807"/>
      <c r="I44" s="807"/>
      <c r="J44" s="807"/>
      <c r="K44" s="808" t="s">
        <v>1030</v>
      </c>
      <c r="L44" s="809"/>
      <c r="M44" s="808" t="s">
        <v>1031</v>
      </c>
      <c r="N44" s="809"/>
      <c r="O44" s="820">
        <v>16</v>
      </c>
      <c r="P44" s="823">
        <v>0.16</v>
      </c>
      <c r="Q44" s="411">
        <v>0.02</v>
      </c>
      <c r="R44" s="799" t="s">
        <v>766</v>
      </c>
      <c r="S44" s="804"/>
      <c r="T44" s="804"/>
      <c r="U44" s="804"/>
      <c r="V44" s="804"/>
      <c r="W44" s="804"/>
      <c r="X44" s="800"/>
    </row>
    <row r="45" spans="1:24" ht="45.6" customHeight="1" x14ac:dyDescent="0.25">
      <c r="A45" s="805">
        <v>17</v>
      </c>
      <c r="B45" s="806" t="s">
        <v>1032</v>
      </c>
      <c r="C45" s="806"/>
      <c r="D45" s="806"/>
      <c r="E45" s="806"/>
      <c r="F45" s="807"/>
      <c r="G45" s="807"/>
      <c r="H45" s="807"/>
      <c r="I45" s="807"/>
      <c r="J45" s="807"/>
      <c r="K45" s="808">
        <v>43476</v>
      </c>
      <c r="L45" s="809"/>
      <c r="M45" s="808" t="s">
        <v>882</v>
      </c>
      <c r="N45" s="809"/>
      <c r="O45" s="820">
        <v>9</v>
      </c>
      <c r="P45" s="823">
        <v>0.09</v>
      </c>
      <c r="Q45" s="411">
        <v>0.02</v>
      </c>
      <c r="R45" s="803"/>
      <c r="S45" s="810"/>
      <c r="T45" s="810"/>
      <c r="U45" s="810"/>
      <c r="V45" s="810"/>
      <c r="W45" s="810"/>
      <c r="X45" s="811"/>
    </row>
    <row r="46" spans="1:24" ht="43.15" customHeight="1" x14ac:dyDescent="0.25">
      <c r="A46" s="805">
        <v>18</v>
      </c>
      <c r="B46" s="806" t="s">
        <v>1033</v>
      </c>
      <c r="C46" s="806"/>
      <c r="D46" s="806"/>
      <c r="E46" s="806"/>
      <c r="F46" s="807"/>
      <c r="G46" s="807"/>
      <c r="H46" s="807"/>
      <c r="I46" s="807"/>
      <c r="J46" s="807"/>
      <c r="K46" s="808" t="s">
        <v>1034</v>
      </c>
      <c r="L46" s="809"/>
      <c r="M46" s="808" t="s">
        <v>1035</v>
      </c>
      <c r="N46" s="809"/>
      <c r="O46" s="820">
        <v>13</v>
      </c>
      <c r="P46" s="823">
        <v>0.13</v>
      </c>
      <c r="Q46" s="411">
        <v>0.01</v>
      </c>
      <c r="R46" s="803"/>
      <c r="S46" s="810"/>
      <c r="T46" s="810"/>
      <c r="U46" s="810"/>
      <c r="V46" s="810"/>
      <c r="W46" s="810"/>
      <c r="X46" s="811"/>
    </row>
    <row r="47" spans="1:24" ht="51" customHeight="1" x14ac:dyDescent="0.25">
      <c r="A47" s="805">
        <v>19</v>
      </c>
      <c r="B47" s="806"/>
      <c r="C47" s="806"/>
      <c r="D47" s="806"/>
      <c r="E47" s="806"/>
      <c r="F47" s="807"/>
      <c r="G47" s="807"/>
      <c r="H47" s="807"/>
      <c r="I47" s="807"/>
      <c r="J47" s="807"/>
      <c r="K47" s="808"/>
      <c r="L47" s="809"/>
      <c r="M47" s="808"/>
      <c r="N47" s="809"/>
      <c r="O47" s="820"/>
      <c r="P47" s="823"/>
      <c r="Q47" s="411"/>
      <c r="R47" s="803"/>
      <c r="S47" s="810"/>
      <c r="T47" s="810"/>
      <c r="U47" s="810"/>
      <c r="V47" s="810"/>
      <c r="W47" s="810"/>
      <c r="X47" s="811"/>
    </row>
    <row r="48" spans="1:24" ht="16.5" x14ac:dyDescent="0.25">
      <c r="A48" s="824"/>
      <c r="B48" s="825"/>
      <c r="C48" s="825"/>
      <c r="D48" s="825"/>
      <c r="E48" s="825"/>
      <c r="F48" s="825"/>
      <c r="G48" s="825"/>
      <c r="H48" s="825"/>
      <c r="I48" s="825"/>
      <c r="J48" s="825"/>
      <c r="K48" s="826"/>
      <c r="L48" s="827"/>
      <c r="M48" s="827"/>
      <c r="N48" s="827"/>
      <c r="O48" s="827"/>
      <c r="P48" s="827"/>
      <c r="Q48" s="827"/>
      <c r="R48" s="827"/>
      <c r="S48" s="827"/>
      <c r="T48" s="827"/>
      <c r="U48" s="827"/>
      <c r="V48" s="828"/>
      <c r="W48" s="828"/>
      <c r="X48" s="828"/>
    </row>
    <row r="49" spans="1:24" ht="15.75" x14ac:dyDescent="0.25">
      <c r="A49" s="793"/>
      <c r="B49" s="793"/>
      <c r="C49" s="793"/>
      <c r="D49" s="794"/>
      <c r="E49" s="793"/>
      <c r="F49" s="793"/>
      <c r="G49" s="793"/>
      <c r="H49" s="793"/>
      <c r="I49" s="793"/>
      <c r="J49" s="793"/>
      <c r="K49" s="795"/>
      <c r="L49" s="829" t="s">
        <v>1036</v>
      </c>
      <c r="M49" s="829"/>
      <c r="N49" s="829"/>
      <c r="O49" s="829"/>
      <c r="P49" s="829"/>
      <c r="Q49" s="829"/>
      <c r="R49" s="829"/>
      <c r="S49" s="829"/>
      <c r="T49" s="829"/>
      <c r="U49" s="829"/>
      <c r="V49" s="829"/>
      <c r="W49" s="829"/>
      <c r="X49" s="829"/>
    </row>
    <row r="50" spans="1:24" ht="15.75" x14ac:dyDescent="0.25">
      <c r="A50" s="793"/>
      <c r="B50" s="793"/>
      <c r="C50" s="793"/>
      <c r="D50" s="794"/>
      <c r="E50" s="793"/>
      <c r="F50" s="793"/>
      <c r="G50" s="793"/>
      <c r="H50" s="793"/>
      <c r="I50" s="793"/>
      <c r="J50" s="793"/>
      <c r="K50" s="795"/>
      <c r="L50" s="830" t="s">
        <v>14</v>
      </c>
      <c r="M50" s="830"/>
      <c r="N50" s="830"/>
      <c r="O50" s="830"/>
      <c r="P50" s="830"/>
      <c r="Q50" s="830"/>
      <c r="R50" s="830"/>
      <c r="S50" s="830"/>
      <c r="T50" s="830"/>
      <c r="U50" s="830"/>
      <c r="V50" s="830"/>
      <c r="W50" s="830"/>
      <c r="X50" s="830"/>
    </row>
    <row r="51" spans="1:24" x14ac:dyDescent="0.25">
      <c r="A51" s="793"/>
      <c r="B51" s="793"/>
      <c r="C51" s="793"/>
      <c r="D51" s="794"/>
      <c r="E51" s="793"/>
      <c r="F51" s="793"/>
      <c r="G51" s="793"/>
      <c r="H51" s="793"/>
      <c r="I51" s="793"/>
      <c r="J51" s="793"/>
      <c r="K51" s="795"/>
      <c r="L51" s="795"/>
      <c r="M51" s="795"/>
      <c r="N51" s="795"/>
      <c r="O51" s="795"/>
      <c r="P51" s="795"/>
      <c r="Q51" s="795"/>
      <c r="R51" s="795"/>
      <c r="S51" s="795"/>
      <c r="T51" s="795"/>
      <c r="U51" s="795"/>
      <c r="V51" s="793"/>
      <c r="W51" s="793"/>
      <c r="X51" s="793"/>
    </row>
    <row r="52" spans="1:24" x14ac:dyDescent="0.25">
      <c r="A52" s="793"/>
      <c r="B52" s="793"/>
      <c r="C52" s="793"/>
      <c r="D52" s="794"/>
      <c r="E52" s="793"/>
      <c r="F52" s="793"/>
      <c r="G52" s="793"/>
      <c r="H52" s="793"/>
      <c r="I52" s="793"/>
      <c r="J52" s="793"/>
      <c r="K52" s="795"/>
      <c r="L52" s="795"/>
      <c r="M52" s="795"/>
      <c r="N52" s="795"/>
      <c r="O52" s="795"/>
      <c r="P52" s="795"/>
      <c r="Q52" s="795"/>
      <c r="R52" s="795"/>
      <c r="S52" s="795"/>
      <c r="T52" s="795"/>
      <c r="U52" s="795"/>
      <c r="V52" s="793"/>
      <c r="W52" s="793"/>
      <c r="X52" s="793"/>
    </row>
    <row r="53" spans="1:24" x14ac:dyDescent="0.25">
      <c r="A53" s="793"/>
      <c r="B53" s="793"/>
      <c r="C53" s="793"/>
      <c r="D53" s="794"/>
      <c r="E53" s="793"/>
      <c r="F53" s="793"/>
      <c r="G53" s="793"/>
      <c r="H53" s="793"/>
      <c r="I53" s="793"/>
      <c r="J53" s="793"/>
      <c r="K53" s="795"/>
      <c r="L53" s="795"/>
      <c r="M53" s="795"/>
      <c r="N53" s="795"/>
      <c r="O53" s="795"/>
      <c r="P53" s="795"/>
      <c r="Q53" s="795"/>
      <c r="R53" s="795"/>
      <c r="S53" s="795"/>
      <c r="T53" s="795"/>
      <c r="U53" s="795"/>
      <c r="V53" s="793"/>
      <c r="W53" s="793"/>
      <c r="X53" s="793"/>
    </row>
    <row r="54" spans="1:24" ht="16.5" x14ac:dyDescent="0.25">
      <c r="A54" s="793"/>
      <c r="B54" s="793"/>
      <c r="C54" s="793"/>
      <c r="D54" s="794"/>
      <c r="E54" s="793"/>
      <c r="F54" s="793"/>
      <c r="G54" s="793"/>
      <c r="H54" s="793"/>
      <c r="I54" s="793"/>
      <c r="J54" s="793"/>
      <c r="K54" s="795"/>
      <c r="L54" s="795"/>
      <c r="M54" s="795"/>
      <c r="N54" s="795"/>
      <c r="O54" s="795"/>
      <c r="P54" s="795"/>
      <c r="Q54" s="831" t="s">
        <v>1037</v>
      </c>
      <c r="R54" s="831"/>
      <c r="S54" s="831"/>
      <c r="T54" s="831"/>
      <c r="U54" s="795"/>
      <c r="V54" s="793"/>
      <c r="W54" s="793"/>
      <c r="X54" s="793"/>
    </row>
  </sheetData>
  <mergeCells count="76">
    <mergeCell ref="Q54:T54"/>
    <mergeCell ref="B47:E47"/>
    <mergeCell ref="K47:L47"/>
    <mergeCell ref="M47:N47"/>
    <mergeCell ref="L49:X49"/>
    <mergeCell ref="L50:X50"/>
    <mergeCell ref="B45:E45"/>
    <mergeCell ref="K45:L45"/>
    <mergeCell ref="M45:N45"/>
    <mergeCell ref="B46:E46"/>
    <mergeCell ref="K46:L46"/>
    <mergeCell ref="M46:N46"/>
    <mergeCell ref="B43:E43"/>
    <mergeCell ref="K43:L43"/>
    <mergeCell ref="M43:N43"/>
    <mergeCell ref="R43:X43"/>
    <mergeCell ref="B44:E44"/>
    <mergeCell ref="K44:L44"/>
    <mergeCell ref="M44:N44"/>
    <mergeCell ref="R44:X44"/>
    <mergeCell ref="B41:E41"/>
    <mergeCell ref="K41:L41"/>
    <mergeCell ref="M41:N41"/>
    <mergeCell ref="R41:X41"/>
    <mergeCell ref="B42:E42"/>
    <mergeCell ref="K42:L42"/>
    <mergeCell ref="M42:N42"/>
    <mergeCell ref="R42:X42"/>
    <mergeCell ref="B39:E39"/>
    <mergeCell ref="K39:L39"/>
    <mergeCell ref="M39:N39"/>
    <mergeCell ref="R39:X39"/>
    <mergeCell ref="B40:E40"/>
    <mergeCell ref="K40:L40"/>
    <mergeCell ref="M40:N40"/>
    <mergeCell ref="R40:X40"/>
    <mergeCell ref="B37:E37"/>
    <mergeCell ref="B38:E38"/>
    <mergeCell ref="K38:L38"/>
    <mergeCell ref="M38:N38"/>
    <mergeCell ref="R38:X38"/>
    <mergeCell ref="X5:X7"/>
    <mergeCell ref="E6:N6"/>
    <mergeCell ref="O6:U6"/>
    <mergeCell ref="V6:V7"/>
    <mergeCell ref="A24:X24"/>
    <mergeCell ref="M28:N28"/>
    <mergeCell ref="A26:X26"/>
    <mergeCell ref="B28:E28"/>
    <mergeCell ref="K28:L28"/>
    <mergeCell ref="R28:X28"/>
    <mergeCell ref="A1:E1"/>
    <mergeCell ref="A5:A7"/>
    <mergeCell ref="B5:B7"/>
    <mergeCell ref="C5:C7"/>
    <mergeCell ref="W5:W7"/>
    <mergeCell ref="A3:X3"/>
    <mergeCell ref="A4:X4"/>
    <mergeCell ref="D5:D7"/>
    <mergeCell ref="E5:V5"/>
    <mergeCell ref="M29:N29"/>
    <mergeCell ref="B29:E29"/>
    <mergeCell ref="K29:L29"/>
    <mergeCell ref="B30:E30"/>
    <mergeCell ref="K30:L30"/>
    <mergeCell ref="B31:E31"/>
    <mergeCell ref="K31:L31"/>
    <mergeCell ref="M30:N30"/>
    <mergeCell ref="M31:N31"/>
    <mergeCell ref="M32:N32"/>
    <mergeCell ref="B32:E32"/>
    <mergeCell ref="K32:L32"/>
    <mergeCell ref="B33:E33"/>
    <mergeCell ref="B34:E34"/>
    <mergeCell ref="B35:E35"/>
    <mergeCell ref="B36:E36"/>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W55"/>
  <sheetViews>
    <sheetView zoomScaleNormal="100" workbookViewId="0">
      <selection activeCell="R39" sqref="R39:W39"/>
    </sheetView>
  </sheetViews>
  <sheetFormatPr defaultColWidth="9.140625" defaultRowHeight="15" x14ac:dyDescent="0.25"/>
  <cols>
    <col min="1" max="1" width="5.28515625" style="152" customWidth="1"/>
    <col min="2" max="2" width="25" style="152" customWidth="1"/>
    <col min="3" max="3" width="13.28515625" style="106" customWidth="1"/>
    <col min="4" max="4" width="7.42578125" style="152" customWidth="1"/>
    <col min="5" max="14" width="7.42578125" style="164" customWidth="1"/>
    <col min="15" max="20" width="7.7109375" style="164" customWidth="1"/>
    <col min="21" max="21" width="8" style="152" customWidth="1"/>
    <col min="22" max="22" width="9.140625" style="152" customWidth="1"/>
    <col min="23" max="23" width="7.5703125" style="152" customWidth="1"/>
    <col min="24" max="16384" width="9.140625" style="152"/>
  </cols>
  <sheetData>
    <row r="1" spans="1:23" ht="46.5" customHeight="1" x14ac:dyDescent="0.25">
      <c r="A1" s="533" t="s">
        <v>333</v>
      </c>
      <c r="B1" s="533"/>
      <c r="C1" s="533"/>
      <c r="D1" s="533"/>
      <c r="E1" s="533"/>
      <c r="F1" s="93"/>
      <c r="G1" s="93"/>
      <c r="H1" s="93"/>
      <c r="I1" s="93"/>
      <c r="J1" s="93"/>
      <c r="K1" s="93"/>
      <c r="L1" s="93"/>
      <c r="M1" s="93"/>
      <c r="N1" s="93"/>
      <c r="O1" s="93"/>
      <c r="P1" s="93"/>
      <c r="Q1" s="93"/>
      <c r="R1" s="93"/>
      <c r="S1" s="93"/>
      <c r="T1" s="93"/>
      <c r="U1" s="94"/>
      <c r="V1" s="94"/>
      <c r="W1" s="94"/>
    </row>
    <row r="2" spans="1:23" ht="7.5" customHeight="1" x14ac:dyDescent="0.25">
      <c r="A2" s="96"/>
      <c r="B2" s="96"/>
      <c r="C2" s="93"/>
      <c r="D2" s="94"/>
      <c r="E2" s="93"/>
      <c r="F2" s="93"/>
      <c r="G2" s="93"/>
      <c r="H2" s="93"/>
      <c r="I2" s="93"/>
      <c r="J2" s="93"/>
      <c r="K2" s="93"/>
      <c r="L2" s="93"/>
      <c r="M2" s="93"/>
      <c r="N2" s="93"/>
      <c r="O2" s="93"/>
      <c r="P2" s="93"/>
      <c r="Q2" s="93"/>
      <c r="R2" s="93"/>
      <c r="S2" s="93"/>
      <c r="T2" s="93"/>
      <c r="U2" s="94"/>
      <c r="V2" s="94"/>
      <c r="W2" s="94"/>
    </row>
    <row r="3" spans="1:23" ht="21.75" customHeight="1" x14ac:dyDescent="0.3">
      <c r="A3" s="534" t="s">
        <v>533</v>
      </c>
      <c r="B3" s="534"/>
      <c r="C3" s="534"/>
      <c r="D3" s="534"/>
      <c r="E3" s="534"/>
      <c r="F3" s="534"/>
      <c r="G3" s="534"/>
      <c r="H3" s="534"/>
      <c r="I3" s="534"/>
      <c r="J3" s="534"/>
      <c r="K3" s="534"/>
      <c r="L3" s="534"/>
      <c r="M3" s="534"/>
      <c r="N3" s="534"/>
      <c r="O3" s="534"/>
      <c r="P3" s="534"/>
      <c r="Q3" s="534"/>
      <c r="R3" s="534"/>
      <c r="S3" s="534"/>
      <c r="T3" s="534"/>
      <c r="U3" s="534"/>
      <c r="V3" s="534"/>
      <c r="W3" s="534"/>
    </row>
    <row r="4" spans="1:23"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row>
    <row r="5" spans="1:23" s="106" customFormat="1" ht="21.75" customHeight="1" x14ac:dyDescent="0.25">
      <c r="A5" s="549" t="s">
        <v>0</v>
      </c>
      <c r="B5" s="549" t="s">
        <v>1</v>
      </c>
      <c r="C5" s="536" t="s">
        <v>535</v>
      </c>
      <c r="D5" s="539" t="s">
        <v>536</v>
      </c>
      <c r="E5" s="540"/>
      <c r="F5" s="540"/>
      <c r="G5" s="540"/>
      <c r="H5" s="540"/>
      <c r="I5" s="540"/>
      <c r="J5" s="540"/>
      <c r="K5" s="540"/>
      <c r="L5" s="540"/>
      <c r="M5" s="540"/>
      <c r="N5" s="540"/>
      <c r="O5" s="540"/>
      <c r="P5" s="540"/>
      <c r="Q5" s="540"/>
      <c r="R5" s="540"/>
      <c r="S5" s="540"/>
      <c r="T5" s="540"/>
      <c r="U5" s="541"/>
      <c r="V5" s="542" t="s">
        <v>3</v>
      </c>
      <c r="W5" s="545" t="s">
        <v>4</v>
      </c>
    </row>
    <row r="6" spans="1:23" s="106" customFormat="1" ht="36.75" customHeight="1" x14ac:dyDescent="0.25">
      <c r="A6" s="550"/>
      <c r="B6" s="550"/>
      <c r="C6" s="537"/>
      <c r="D6" s="569" t="s">
        <v>537</v>
      </c>
      <c r="E6" s="569"/>
      <c r="F6" s="569"/>
      <c r="G6" s="569"/>
      <c r="H6" s="569"/>
      <c r="I6" s="569"/>
      <c r="J6" s="569"/>
      <c r="K6" s="569"/>
      <c r="L6" s="569"/>
      <c r="M6" s="569"/>
      <c r="N6" s="569"/>
      <c r="O6" s="539" t="s">
        <v>538</v>
      </c>
      <c r="P6" s="540"/>
      <c r="Q6" s="540"/>
      <c r="R6" s="540"/>
      <c r="S6" s="540"/>
      <c r="T6" s="541"/>
      <c r="U6" s="548" t="s">
        <v>254</v>
      </c>
      <c r="V6" s="543"/>
      <c r="W6" s="546"/>
    </row>
    <row r="7" spans="1:23" s="106" customFormat="1" ht="51.95" customHeight="1" x14ac:dyDescent="0.25">
      <c r="A7" s="551"/>
      <c r="B7" s="551"/>
      <c r="C7" s="538"/>
      <c r="D7" s="142" t="s">
        <v>155</v>
      </c>
      <c r="E7" s="142" t="s">
        <v>156</v>
      </c>
      <c r="F7" s="142" t="s">
        <v>65</v>
      </c>
      <c r="G7" s="180" t="s">
        <v>66</v>
      </c>
      <c r="H7" s="180" t="s">
        <v>67</v>
      </c>
      <c r="I7" s="180" t="s">
        <v>68</v>
      </c>
      <c r="J7" s="180" t="s">
        <v>69</v>
      </c>
      <c r="K7" s="180" t="s">
        <v>70</v>
      </c>
      <c r="L7" s="180" t="s">
        <v>71</v>
      </c>
      <c r="M7" s="180" t="s">
        <v>72</v>
      </c>
      <c r="N7" s="180" t="s">
        <v>297</v>
      </c>
      <c r="O7" s="180" t="s">
        <v>298</v>
      </c>
      <c r="P7" s="180" t="s">
        <v>299</v>
      </c>
      <c r="Q7" s="180" t="s">
        <v>389</v>
      </c>
      <c r="R7" s="180" t="s">
        <v>390</v>
      </c>
      <c r="S7" s="180" t="s">
        <v>391</v>
      </c>
      <c r="T7" s="182" t="s">
        <v>576</v>
      </c>
      <c r="U7" s="548"/>
      <c r="V7" s="544"/>
      <c r="W7" s="547"/>
    </row>
    <row r="8" spans="1:23" s="106" customFormat="1" ht="15.95" customHeight="1" x14ac:dyDescent="0.25">
      <c r="A8" s="100" t="s">
        <v>16</v>
      </c>
      <c r="B8" s="153" t="s">
        <v>130</v>
      </c>
      <c r="C8" s="101">
        <v>0.9</v>
      </c>
      <c r="D8" s="102"/>
      <c r="E8" s="102"/>
      <c r="F8" s="102"/>
      <c r="G8" s="102"/>
      <c r="H8" s="102"/>
      <c r="I8" s="102"/>
      <c r="J8" s="102"/>
      <c r="K8" s="102"/>
      <c r="L8" s="102"/>
      <c r="M8" s="102"/>
      <c r="N8" s="102"/>
      <c r="O8" s="102">
        <v>0.02</v>
      </c>
      <c r="P8" s="102">
        <v>0.02</v>
      </c>
      <c r="Q8" s="102">
        <v>0.01</v>
      </c>
      <c r="R8" s="102"/>
      <c r="S8" s="102"/>
      <c r="T8" s="102"/>
      <c r="U8" s="103">
        <f>IF(SUM(D8:N8)&gt;5%,5%,SUM(D8:N8))+IF(SUM(O8:T8)&gt;5%,5%,SUM(O8:T8))</f>
        <v>0.05</v>
      </c>
      <c r="V8" s="104">
        <f t="shared" ref="V8:V33" si="0">C8+U8</f>
        <v>0.95000000000000007</v>
      </c>
      <c r="W8" s="105">
        <f>IF(95%&lt;=V8,60,IF(AND(90%&lt;=V8,V8&lt;95%),50,IF(AND(80%&lt;=V8,V8&lt;90%),40,IF(AND(75%&lt;=V8,V8&lt;80%),30,IF(AND(70%&lt;=V8,V8&lt;75%),20,IF(V8&lt;70%,0,""))))))</f>
        <v>60</v>
      </c>
    </row>
    <row r="9" spans="1:23" s="106" customFormat="1" ht="15.95" customHeight="1" x14ac:dyDescent="0.25">
      <c r="A9" s="100" t="s">
        <v>17</v>
      </c>
      <c r="B9" s="153" t="s">
        <v>131</v>
      </c>
      <c r="C9" s="101">
        <v>0.9</v>
      </c>
      <c r="D9" s="102"/>
      <c r="E9" s="102"/>
      <c r="F9" s="102"/>
      <c r="G9" s="102"/>
      <c r="H9" s="102"/>
      <c r="I9" s="102"/>
      <c r="J9" s="102"/>
      <c r="K9" s="102"/>
      <c r="L9" s="102"/>
      <c r="M9" s="102"/>
      <c r="N9" s="102"/>
      <c r="O9" s="102"/>
      <c r="P9" s="102"/>
      <c r="Q9" s="102"/>
      <c r="R9" s="102"/>
      <c r="S9" s="102"/>
      <c r="T9" s="102"/>
      <c r="U9" s="103">
        <f t="shared" ref="U9:U33" si="1">IF(SUM(D9:N9)&gt;5%,5%,SUM(D9:N9))+IF(SUM(O9:T9)&gt;5%,5%,SUM(O9:T9))</f>
        <v>0</v>
      </c>
      <c r="V9" s="104">
        <f t="shared" si="0"/>
        <v>0.9</v>
      </c>
      <c r="W9" s="105">
        <f t="shared" ref="W9:W33" si="2">IF(95%&lt;=V9,60,IF(AND(90%&lt;=V9,V9&lt;95%),50,IF(AND(80%&lt;=V9,V9&lt;90%),40,IF(AND(75%&lt;=V9,V9&lt;80%),30,IF(AND(70%&lt;=V9,V9&lt;75%),20,IF(V9&lt;70%,0,""))))))</f>
        <v>50</v>
      </c>
    </row>
    <row r="10" spans="1:23" s="106" customFormat="1" ht="15.95" customHeight="1" x14ac:dyDescent="0.25">
      <c r="A10" s="100" t="s">
        <v>18</v>
      </c>
      <c r="B10" s="153" t="s">
        <v>132</v>
      </c>
      <c r="C10" s="101">
        <v>0.9</v>
      </c>
      <c r="D10" s="102"/>
      <c r="E10" s="102"/>
      <c r="F10" s="102"/>
      <c r="G10" s="102"/>
      <c r="H10" s="102"/>
      <c r="I10" s="102"/>
      <c r="J10" s="102"/>
      <c r="K10" s="102"/>
      <c r="L10" s="102"/>
      <c r="M10" s="102"/>
      <c r="N10" s="102"/>
      <c r="O10" s="102">
        <v>0.02</v>
      </c>
      <c r="P10" s="102">
        <v>0.02</v>
      </c>
      <c r="Q10" s="102">
        <v>0.01</v>
      </c>
      <c r="R10" s="102"/>
      <c r="S10" s="102"/>
      <c r="T10" s="102"/>
      <c r="U10" s="103">
        <f t="shared" si="1"/>
        <v>0.05</v>
      </c>
      <c r="V10" s="104">
        <f t="shared" si="0"/>
        <v>0.95000000000000007</v>
      </c>
      <c r="W10" s="105">
        <f t="shared" si="2"/>
        <v>60</v>
      </c>
    </row>
    <row r="11" spans="1:23" s="106" customFormat="1" ht="15.95" customHeight="1" x14ac:dyDescent="0.25">
      <c r="A11" s="100" t="s">
        <v>19</v>
      </c>
      <c r="B11" s="153" t="s">
        <v>133</v>
      </c>
      <c r="C11" s="101">
        <v>0.9</v>
      </c>
      <c r="D11" s="102"/>
      <c r="E11" s="102"/>
      <c r="F11" s="102"/>
      <c r="G11" s="102"/>
      <c r="H11" s="102"/>
      <c r="I11" s="102"/>
      <c r="J11" s="102"/>
      <c r="K11" s="102"/>
      <c r="L11" s="102"/>
      <c r="M11" s="102"/>
      <c r="N11" s="102"/>
      <c r="O11" s="102"/>
      <c r="P11" s="102"/>
      <c r="Q11" s="102"/>
      <c r="R11" s="102"/>
      <c r="S11" s="102"/>
      <c r="T11" s="102"/>
      <c r="U11" s="103">
        <f t="shared" si="1"/>
        <v>0</v>
      </c>
      <c r="V11" s="104">
        <f t="shared" si="0"/>
        <v>0.9</v>
      </c>
      <c r="W11" s="105">
        <f t="shared" si="2"/>
        <v>50</v>
      </c>
    </row>
    <row r="12" spans="1:23" s="106" customFormat="1" ht="15.95" customHeight="1" x14ac:dyDescent="0.25">
      <c r="A12" s="100" t="s">
        <v>20</v>
      </c>
      <c r="B12" s="153" t="s">
        <v>134</v>
      </c>
      <c r="C12" s="101">
        <v>0.9</v>
      </c>
      <c r="D12" s="102">
        <v>0.02</v>
      </c>
      <c r="E12" s="102"/>
      <c r="F12" s="102"/>
      <c r="G12" s="102"/>
      <c r="H12" s="102"/>
      <c r="I12" s="102"/>
      <c r="J12" s="102"/>
      <c r="K12" s="102"/>
      <c r="L12" s="102"/>
      <c r="M12" s="102"/>
      <c r="N12" s="102"/>
      <c r="O12" s="102">
        <v>0.02</v>
      </c>
      <c r="P12" s="102"/>
      <c r="Q12" s="102">
        <v>0.01</v>
      </c>
      <c r="R12" s="102"/>
      <c r="S12" s="102"/>
      <c r="T12" s="102"/>
      <c r="U12" s="103">
        <f t="shared" si="1"/>
        <v>0.05</v>
      </c>
      <c r="V12" s="104">
        <f t="shared" si="0"/>
        <v>0.95000000000000007</v>
      </c>
      <c r="W12" s="105">
        <f t="shared" si="2"/>
        <v>60</v>
      </c>
    </row>
    <row r="13" spans="1:23" s="106" customFormat="1" ht="15.95" customHeight="1" x14ac:dyDescent="0.25">
      <c r="A13" s="100" t="s">
        <v>21</v>
      </c>
      <c r="B13" s="153" t="s">
        <v>135</v>
      </c>
      <c r="C13" s="101">
        <v>0.9</v>
      </c>
      <c r="D13" s="102"/>
      <c r="E13" s="102"/>
      <c r="F13" s="102"/>
      <c r="G13" s="102"/>
      <c r="H13" s="102"/>
      <c r="I13" s="102"/>
      <c r="J13" s="102"/>
      <c r="K13" s="102"/>
      <c r="L13" s="102"/>
      <c r="M13" s="102"/>
      <c r="N13" s="102"/>
      <c r="O13" s="102"/>
      <c r="P13" s="102"/>
      <c r="Q13" s="102"/>
      <c r="R13" s="102"/>
      <c r="S13" s="102"/>
      <c r="T13" s="102"/>
      <c r="U13" s="103">
        <f t="shared" si="1"/>
        <v>0</v>
      </c>
      <c r="V13" s="104">
        <f t="shared" si="0"/>
        <v>0.9</v>
      </c>
      <c r="W13" s="105">
        <f t="shared" si="2"/>
        <v>50</v>
      </c>
    </row>
    <row r="14" spans="1:23" s="106" customFormat="1" ht="15.95" customHeight="1" x14ac:dyDescent="0.25">
      <c r="A14" s="100" t="s">
        <v>22</v>
      </c>
      <c r="B14" s="153" t="s">
        <v>136</v>
      </c>
      <c r="C14" s="101">
        <v>0.9</v>
      </c>
      <c r="D14" s="102"/>
      <c r="E14" s="102"/>
      <c r="F14" s="102"/>
      <c r="G14" s="102"/>
      <c r="H14" s="102"/>
      <c r="I14" s="102"/>
      <c r="J14" s="102"/>
      <c r="K14" s="102"/>
      <c r="L14" s="102"/>
      <c r="M14" s="102"/>
      <c r="N14" s="102"/>
      <c r="O14" s="102">
        <v>0.02</v>
      </c>
      <c r="P14" s="102">
        <v>0.02</v>
      </c>
      <c r="Q14" s="102">
        <v>0.01</v>
      </c>
      <c r="R14" s="102"/>
      <c r="S14" s="102"/>
      <c r="T14" s="102"/>
      <c r="U14" s="103">
        <f t="shared" si="1"/>
        <v>0.05</v>
      </c>
      <c r="V14" s="104">
        <f t="shared" si="0"/>
        <v>0.95000000000000007</v>
      </c>
      <c r="W14" s="105">
        <f t="shared" si="2"/>
        <v>60</v>
      </c>
    </row>
    <row r="15" spans="1:23" s="106" customFormat="1" ht="15.95" customHeight="1" x14ac:dyDescent="0.25">
      <c r="A15" s="100" t="s">
        <v>23</v>
      </c>
      <c r="B15" s="153" t="s">
        <v>137</v>
      </c>
      <c r="C15" s="101">
        <v>0.9</v>
      </c>
      <c r="D15" s="102">
        <v>0.02</v>
      </c>
      <c r="E15" s="102">
        <v>0.02</v>
      </c>
      <c r="F15" s="102"/>
      <c r="G15" s="102"/>
      <c r="H15" s="102"/>
      <c r="I15" s="102"/>
      <c r="J15" s="102"/>
      <c r="K15" s="102"/>
      <c r="L15" s="102"/>
      <c r="M15" s="102"/>
      <c r="N15" s="102"/>
      <c r="O15" s="102">
        <v>0.02</v>
      </c>
      <c r="P15" s="102"/>
      <c r="Q15" s="102"/>
      <c r="R15" s="102"/>
      <c r="S15" s="102"/>
      <c r="T15" s="102"/>
      <c r="U15" s="103">
        <f t="shared" si="1"/>
        <v>0.06</v>
      </c>
      <c r="V15" s="104">
        <f t="shared" si="0"/>
        <v>0.96</v>
      </c>
      <c r="W15" s="105">
        <f t="shared" si="2"/>
        <v>60</v>
      </c>
    </row>
    <row r="16" spans="1:23" s="106" customFormat="1" ht="15.95" customHeight="1" x14ac:dyDescent="0.25">
      <c r="A16" s="100" t="s">
        <v>24</v>
      </c>
      <c r="B16" s="153" t="s">
        <v>138</v>
      </c>
      <c r="C16" s="101">
        <v>0.9</v>
      </c>
      <c r="D16" s="102"/>
      <c r="E16" s="102"/>
      <c r="F16" s="102"/>
      <c r="G16" s="102"/>
      <c r="H16" s="102"/>
      <c r="I16" s="102"/>
      <c r="J16" s="102"/>
      <c r="K16" s="102"/>
      <c r="L16" s="102"/>
      <c r="M16" s="102"/>
      <c r="N16" s="102"/>
      <c r="O16" s="102"/>
      <c r="P16" s="102"/>
      <c r="Q16" s="102"/>
      <c r="R16" s="102"/>
      <c r="S16" s="102"/>
      <c r="T16" s="102"/>
      <c r="U16" s="103">
        <f t="shared" si="1"/>
        <v>0</v>
      </c>
      <c r="V16" s="104">
        <f t="shared" si="0"/>
        <v>0.9</v>
      </c>
      <c r="W16" s="105">
        <f t="shared" si="2"/>
        <v>50</v>
      </c>
    </row>
    <row r="17" spans="1:23" s="106" customFormat="1" ht="15.95" customHeight="1" x14ac:dyDescent="0.25">
      <c r="A17" s="100" t="s">
        <v>25</v>
      </c>
      <c r="B17" s="153" t="s">
        <v>139</v>
      </c>
      <c r="C17" s="101">
        <v>0.9</v>
      </c>
      <c r="D17" s="102"/>
      <c r="E17" s="102"/>
      <c r="F17" s="102"/>
      <c r="G17" s="102"/>
      <c r="H17" s="102"/>
      <c r="I17" s="102"/>
      <c r="J17" s="102"/>
      <c r="K17" s="102"/>
      <c r="L17" s="102"/>
      <c r="M17" s="102"/>
      <c r="N17" s="102"/>
      <c r="O17" s="102">
        <v>0.02</v>
      </c>
      <c r="P17" s="102"/>
      <c r="Q17" s="102">
        <v>0.01</v>
      </c>
      <c r="R17" s="102"/>
      <c r="S17" s="102"/>
      <c r="T17" s="102"/>
      <c r="U17" s="103">
        <f t="shared" si="1"/>
        <v>0.03</v>
      </c>
      <c r="V17" s="104">
        <f t="shared" si="0"/>
        <v>0.93</v>
      </c>
      <c r="W17" s="105">
        <f t="shared" si="2"/>
        <v>50</v>
      </c>
    </row>
    <row r="18" spans="1:23" s="106" customFormat="1" ht="15.95" customHeight="1" x14ac:dyDescent="0.25">
      <c r="A18" s="100" t="s">
        <v>26</v>
      </c>
      <c r="B18" s="153" t="s">
        <v>140</v>
      </c>
      <c r="C18" s="101">
        <v>0.9</v>
      </c>
      <c r="D18" s="102"/>
      <c r="E18" s="102"/>
      <c r="F18" s="102"/>
      <c r="G18" s="102"/>
      <c r="H18" s="102"/>
      <c r="I18" s="102"/>
      <c r="J18" s="102"/>
      <c r="K18" s="102"/>
      <c r="L18" s="102"/>
      <c r="M18" s="102"/>
      <c r="N18" s="102"/>
      <c r="O18" s="102">
        <v>0.02</v>
      </c>
      <c r="P18" s="102"/>
      <c r="Q18" s="102">
        <v>0.01</v>
      </c>
      <c r="R18" s="102"/>
      <c r="S18" s="102"/>
      <c r="T18" s="102"/>
      <c r="U18" s="103">
        <f t="shared" si="1"/>
        <v>0.03</v>
      </c>
      <c r="V18" s="104">
        <f t="shared" si="0"/>
        <v>0.93</v>
      </c>
      <c r="W18" s="105">
        <f t="shared" si="2"/>
        <v>50</v>
      </c>
    </row>
    <row r="19" spans="1:23" s="106" customFormat="1" ht="15.95" customHeight="1" x14ac:dyDescent="0.25">
      <c r="A19" s="100" t="s">
        <v>27</v>
      </c>
      <c r="B19" s="153" t="s">
        <v>141</v>
      </c>
      <c r="C19" s="101">
        <v>0.9</v>
      </c>
      <c r="D19" s="102"/>
      <c r="E19" s="102"/>
      <c r="F19" s="102"/>
      <c r="G19" s="102"/>
      <c r="H19" s="102"/>
      <c r="I19" s="102"/>
      <c r="J19" s="102"/>
      <c r="K19" s="102"/>
      <c r="L19" s="102"/>
      <c r="M19" s="102"/>
      <c r="N19" s="102"/>
      <c r="O19" s="102">
        <v>0.02</v>
      </c>
      <c r="P19" s="102"/>
      <c r="Q19" s="102" t="s">
        <v>565</v>
      </c>
      <c r="R19" s="102"/>
      <c r="S19" s="102"/>
      <c r="T19" s="102"/>
      <c r="U19" s="103">
        <f t="shared" si="1"/>
        <v>0.02</v>
      </c>
      <c r="V19" s="104">
        <f t="shared" si="0"/>
        <v>0.92</v>
      </c>
      <c r="W19" s="105">
        <f t="shared" si="2"/>
        <v>50</v>
      </c>
    </row>
    <row r="20" spans="1:23" s="106" customFormat="1" ht="15.95" customHeight="1" x14ac:dyDescent="0.25">
      <c r="A20" s="100" t="s">
        <v>28</v>
      </c>
      <c r="B20" s="153" t="s">
        <v>142</v>
      </c>
      <c r="C20" s="101">
        <v>0.9</v>
      </c>
      <c r="D20" s="102"/>
      <c r="E20" s="102"/>
      <c r="F20" s="102"/>
      <c r="G20" s="102"/>
      <c r="H20" s="102"/>
      <c r="I20" s="102"/>
      <c r="J20" s="102"/>
      <c r="K20" s="102"/>
      <c r="L20" s="102"/>
      <c r="M20" s="102"/>
      <c r="N20" s="102"/>
      <c r="O20" s="102">
        <v>0.02</v>
      </c>
      <c r="P20" s="102">
        <v>0.02</v>
      </c>
      <c r="Q20" s="102">
        <v>0.01</v>
      </c>
      <c r="R20" s="102"/>
      <c r="S20" s="102"/>
      <c r="T20" s="102"/>
      <c r="U20" s="103">
        <f t="shared" si="1"/>
        <v>0.05</v>
      </c>
      <c r="V20" s="104">
        <f t="shared" si="0"/>
        <v>0.95000000000000007</v>
      </c>
      <c r="W20" s="105">
        <f t="shared" si="2"/>
        <v>60</v>
      </c>
    </row>
    <row r="21" spans="1:23" s="106" customFormat="1" ht="15.95" customHeight="1" x14ac:dyDescent="0.25">
      <c r="A21" s="100" t="s">
        <v>29</v>
      </c>
      <c r="B21" s="153" t="s">
        <v>143</v>
      </c>
      <c r="C21" s="101">
        <v>0.9</v>
      </c>
      <c r="D21" s="102"/>
      <c r="E21" s="102"/>
      <c r="F21" s="102"/>
      <c r="G21" s="102"/>
      <c r="H21" s="102"/>
      <c r="I21" s="102"/>
      <c r="J21" s="102"/>
      <c r="K21" s="102"/>
      <c r="L21" s="102"/>
      <c r="M21" s="102"/>
      <c r="N21" s="102"/>
      <c r="O21" s="102"/>
      <c r="P21" s="102"/>
      <c r="Q21" s="102"/>
      <c r="R21" s="102"/>
      <c r="S21" s="102"/>
      <c r="T21" s="102"/>
      <c r="U21" s="103">
        <f t="shared" si="1"/>
        <v>0</v>
      </c>
      <c r="V21" s="104">
        <f t="shared" si="0"/>
        <v>0.9</v>
      </c>
      <c r="W21" s="105">
        <f t="shared" si="2"/>
        <v>50</v>
      </c>
    </row>
    <row r="22" spans="1:23" s="106" customFormat="1" ht="15.95" customHeight="1" x14ac:dyDescent="0.25">
      <c r="A22" s="100" t="s">
        <v>30</v>
      </c>
      <c r="B22" s="153" t="s">
        <v>144</v>
      </c>
      <c r="C22" s="101">
        <v>0.9</v>
      </c>
      <c r="D22" s="102"/>
      <c r="E22" s="102"/>
      <c r="F22" s="102"/>
      <c r="G22" s="102"/>
      <c r="H22" s="102"/>
      <c r="I22" s="102"/>
      <c r="J22" s="102"/>
      <c r="K22" s="102"/>
      <c r="L22" s="102"/>
      <c r="M22" s="102"/>
      <c r="N22" s="102"/>
      <c r="O22" s="102">
        <v>0.02</v>
      </c>
      <c r="P22" s="102">
        <v>0.02</v>
      </c>
      <c r="Q22" s="102">
        <v>0.01</v>
      </c>
      <c r="R22" s="102"/>
      <c r="S22" s="102"/>
      <c r="T22" s="102"/>
      <c r="U22" s="103">
        <f t="shared" si="1"/>
        <v>0.05</v>
      </c>
      <c r="V22" s="104">
        <f t="shared" si="0"/>
        <v>0.95000000000000007</v>
      </c>
      <c r="W22" s="105">
        <f t="shared" si="2"/>
        <v>60</v>
      </c>
    </row>
    <row r="23" spans="1:23" s="106" customFormat="1" ht="15.95" customHeight="1" x14ac:dyDescent="0.25">
      <c r="A23" s="100" t="s">
        <v>31</v>
      </c>
      <c r="B23" s="154" t="s">
        <v>145</v>
      </c>
      <c r="C23" s="101">
        <v>0.9</v>
      </c>
      <c r="D23" s="102"/>
      <c r="E23" s="102"/>
      <c r="F23" s="102"/>
      <c r="G23" s="102"/>
      <c r="H23" s="102"/>
      <c r="I23" s="102"/>
      <c r="J23" s="102"/>
      <c r="K23" s="102"/>
      <c r="L23" s="102"/>
      <c r="M23" s="102"/>
      <c r="N23" s="102"/>
      <c r="O23" s="102"/>
      <c r="P23" s="102"/>
      <c r="Q23" s="102"/>
      <c r="R23" s="102"/>
      <c r="S23" s="102"/>
      <c r="T23" s="102"/>
      <c r="U23" s="103">
        <f t="shared" si="1"/>
        <v>0</v>
      </c>
      <c r="V23" s="104">
        <f t="shared" si="0"/>
        <v>0.9</v>
      </c>
      <c r="W23" s="105">
        <f t="shared" si="2"/>
        <v>50</v>
      </c>
    </row>
    <row r="24" spans="1:23" s="106" customFormat="1" ht="15.95" customHeight="1" x14ac:dyDescent="0.25">
      <c r="A24" s="100" t="s">
        <v>32</v>
      </c>
      <c r="B24" s="153" t="s">
        <v>146</v>
      </c>
      <c r="C24" s="101">
        <v>0.9</v>
      </c>
      <c r="D24" s="102"/>
      <c r="E24" s="102"/>
      <c r="F24" s="102"/>
      <c r="G24" s="102"/>
      <c r="H24" s="102"/>
      <c r="I24" s="102"/>
      <c r="J24" s="102"/>
      <c r="K24" s="102"/>
      <c r="L24" s="102"/>
      <c r="M24" s="102"/>
      <c r="N24" s="102"/>
      <c r="O24" s="102"/>
      <c r="P24" s="102"/>
      <c r="Q24" s="102"/>
      <c r="R24" s="102"/>
      <c r="S24" s="102"/>
      <c r="T24" s="102"/>
      <c r="U24" s="103">
        <f t="shared" si="1"/>
        <v>0</v>
      </c>
      <c r="V24" s="104">
        <f t="shared" si="0"/>
        <v>0.9</v>
      </c>
      <c r="W24" s="105">
        <f t="shared" si="2"/>
        <v>50</v>
      </c>
    </row>
    <row r="25" spans="1:23" s="106" customFormat="1" ht="15.95" customHeight="1" x14ac:dyDescent="0.25">
      <c r="A25" s="100" t="s">
        <v>33</v>
      </c>
      <c r="B25" s="155" t="s">
        <v>147</v>
      </c>
      <c r="C25" s="101">
        <v>0.9</v>
      </c>
      <c r="D25" s="102"/>
      <c r="E25" s="102"/>
      <c r="F25" s="102"/>
      <c r="G25" s="102"/>
      <c r="H25" s="102"/>
      <c r="I25" s="102"/>
      <c r="J25" s="102"/>
      <c r="K25" s="102"/>
      <c r="L25" s="102"/>
      <c r="M25" s="102"/>
      <c r="N25" s="102"/>
      <c r="O25" s="102"/>
      <c r="P25" s="102"/>
      <c r="Q25" s="102"/>
      <c r="R25" s="102"/>
      <c r="S25" s="102"/>
      <c r="T25" s="102"/>
      <c r="U25" s="103">
        <f t="shared" si="1"/>
        <v>0</v>
      </c>
      <c r="V25" s="104">
        <f t="shared" si="0"/>
        <v>0.9</v>
      </c>
      <c r="W25" s="105">
        <f t="shared" si="2"/>
        <v>50</v>
      </c>
    </row>
    <row r="26" spans="1:23" s="106" customFormat="1" ht="15.95" customHeight="1" x14ac:dyDescent="0.25">
      <c r="A26" s="100" t="s">
        <v>34</v>
      </c>
      <c r="B26" s="153" t="s">
        <v>113</v>
      </c>
      <c r="C26" s="101">
        <v>0.9</v>
      </c>
      <c r="D26" s="102"/>
      <c r="E26" s="102"/>
      <c r="F26" s="102"/>
      <c r="G26" s="102"/>
      <c r="H26" s="102"/>
      <c r="I26" s="102"/>
      <c r="J26" s="102"/>
      <c r="K26" s="102"/>
      <c r="L26" s="102"/>
      <c r="M26" s="102"/>
      <c r="N26" s="102"/>
      <c r="O26" s="102"/>
      <c r="P26" s="102"/>
      <c r="Q26" s="102"/>
      <c r="R26" s="102"/>
      <c r="S26" s="102"/>
      <c r="T26" s="102"/>
      <c r="U26" s="103">
        <f t="shared" si="1"/>
        <v>0</v>
      </c>
      <c r="V26" s="104">
        <f t="shared" si="0"/>
        <v>0.9</v>
      </c>
      <c r="W26" s="105">
        <f t="shared" si="2"/>
        <v>50</v>
      </c>
    </row>
    <row r="27" spans="1:23" s="106" customFormat="1" ht="15.95" customHeight="1" x14ac:dyDescent="0.25">
      <c r="A27" s="100" t="s">
        <v>35</v>
      </c>
      <c r="B27" s="153" t="s">
        <v>148</v>
      </c>
      <c r="C27" s="101">
        <v>0.9</v>
      </c>
      <c r="D27" s="102"/>
      <c r="E27" s="102"/>
      <c r="F27" s="102"/>
      <c r="G27" s="102"/>
      <c r="H27" s="102"/>
      <c r="I27" s="102"/>
      <c r="J27" s="102"/>
      <c r="K27" s="102"/>
      <c r="L27" s="102"/>
      <c r="M27" s="102"/>
      <c r="N27" s="102"/>
      <c r="O27" s="102"/>
      <c r="P27" s="102"/>
      <c r="Q27" s="102"/>
      <c r="R27" s="102"/>
      <c r="S27" s="102"/>
      <c r="T27" s="102"/>
      <c r="U27" s="103">
        <f t="shared" si="1"/>
        <v>0</v>
      </c>
      <c r="V27" s="104">
        <f t="shared" si="0"/>
        <v>0.9</v>
      </c>
      <c r="W27" s="105">
        <f t="shared" si="2"/>
        <v>50</v>
      </c>
    </row>
    <row r="28" spans="1:23" s="106" customFormat="1" ht="15.95" customHeight="1" x14ac:dyDescent="0.25">
      <c r="A28" s="100" t="s">
        <v>36</v>
      </c>
      <c r="B28" s="153" t="s">
        <v>149</v>
      </c>
      <c r="C28" s="101">
        <v>0.9</v>
      </c>
      <c r="D28" s="102"/>
      <c r="E28" s="102"/>
      <c r="F28" s="102"/>
      <c r="G28" s="102"/>
      <c r="H28" s="102"/>
      <c r="I28" s="102"/>
      <c r="J28" s="102"/>
      <c r="K28" s="102"/>
      <c r="L28" s="102"/>
      <c r="M28" s="102"/>
      <c r="N28" s="102"/>
      <c r="O28" s="102"/>
      <c r="P28" s="102"/>
      <c r="Q28" s="102"/>
      <c r="R28" s="102"/>
      <c r="S28" s="102"/>
      <c r="T28" s="102"/>
      <c r="U28" s="103">
        <f t="shared" si="1"/>
        <v>0</v>
      </c>
      <c r="V28" s="104">
        <f t="shared" si="0"/>
        <v>0.9</v>
      </c>
      <c r="W28" s="105">
        <f t="shared" si="2"/>
        <v>50</v>
      </c>
    </row>
    <row r="29" spans="1:23" s="106" customFormat="1" ht="15.95" customHeight="1" x14ac:dyDescent="0.25">
      <c r="A29" s="100" t="s">
        <v>37</v>
      </c>
      <c r="B29" s="153" t="s">
        <v>150</v>
      </c>
      <c r="C29" s="101">
        <v>0.9</v>
      </c>
      <c r="D29" s="102"/>
      <c r="E29" s="102"/>
      <c r="F29" s="102"/>
      <c r="G29" s="102"/>
      <c r="H29" s="102"/>
      <c r="I29" s="102"/>
      <c r="J29" s="102"/>
      <c r="K29" s="102"/>
      <c r="L29" s="102"/>
      <c r="M29" s="102"/>
      <c r="N29" s="102"/>
      <c r="O29" s="102">
        <v>0.02</v>
      </c>
      <c r="P29" s="102"/>
      <c r="Q29" s="102">
        <v>0.01</v>
      </c>
      <c r="R29" s="102"/>
      <c r="S29" s="102"/>
      <c r="T29" s="102"/>
      <c r="U29" s="103">
        <f t="shared" si="1"/>
        <v>0.03</v>
      </c>
      <c r="V29" s="104">
        <f t="shared" si="0"/>
        <v>0.93</v>
      </c>
      <c r="W29" s="105">
        <f t="shared" si="2"/>
        <v>50</v>
      </c>
    </row>
    <row r="30" spans="1:23" s="106" customFormat="1" ht="15.95" customHeight="1" x14ac:dyDescent="0.25">
      <c r="A30" s="100" t="s">
        <v>38</v>
      </c>
      <c r="B30" s="153" t="s">
        <v>151</v>
      </c>
      <c r="C30" s="101">
        <v>0.9</v>
      </c>
      <c r="D30" s="102"/>
      <c r="E30" s="102"/>
      <c r="F30" s="102"/>
      <c r="G30" s="102"/>
      <c r="H30" s="102"/>
      <c r="I30" s="102"/>
      <c r="J30" s="102"/>
      <c r="K30" s="102"/>
      <c r="L30" s="102"/>
      <c r="M30" s="102"/>
      <c r="N30" s="102"/>
      <c r="O30" s="102">
        <v>0.02</v>
      </c>
      <c r="P30" s="102">
        <v>0.02</v>
      </c>
      <c r="Q30" s="102">
        <v>0.01</v>
      </c>
      <c r="R30" s="102"/>
      <c r="S30" s="102"/>
      <c r="T30" s="102"/>
      <c r="U30" s="103">
        <f t="shared" si="1"/>
        <v>0.05</v>
      </c>
      <c r="V30" s="104">
        <f t="shared" si="0"/>
        <v>0.95000000000000007</v>
      </c>
      <c r="W30" s="105">
        <f t="shared" si="2"/>
        <v>60</v>
      </c>
    </row>
    <row r="31" spans="1:23" s="106" customFormat="1" ht="15.95" customHeight="1" x14ac:dyDescent="0.25">
      <c r="A31" s="100" t="s">
        <v>39</v>
      </c>
      <c r="B31" s="153" t="s">
        <v>152</v>
      </c>
      <c r="C31" s="101">
        <v>0.9</v>
      </c>
      <c r="D31" s="102"/>
      <c r="E31" s="102"/>
      <c r="F31" s="102"/>
      <c r="G31" s="102"/>
      <c r="H31" s="102"/>
      <c r="I31" s="102"/>
      <c r="J31" s="102"/>
      <c r="K31" s="102"/>
      <c r="L31" s="102"/>
      <c r="M31" s="102"/>
      <c r="N31" s="102"/>
      <c r="O31" s="102">
        <v>0.02</v>
      </c>
      <c r="P31" s="102">
        <v>0.02</v>
      </c>
      <c r="Q31" s="102">
        <v>0.01</v>
      </c>
      <c r="R31" s="102"/>
      <c r="S31" s="102"/>
      <c r="T31" s="102"/>
      <c r="U31" s="103">
        <f t="shared" si="1"/>
        <v>0.05</v>
      </c>
      <c r="V31" s="104">
        <f t="shared" si="0"/>
        <v>0.95000000000000007</v>
      </c>
      <c r="W31" s="105">
        <f t="shared" si="2"/>
        <v>60</v>
      </c>
    </row>
    <row r="32" spans="1:23" s="106" customFormat="1" ht="15.95" customHeight="1" x14ac:dyDescent="0.25">
      <c r="A32" s="100" t="s">
        <v>40</v>
      </c>
      <c r="B32" s="153" t="s">
        <v>153</v>
      </c>
      <c r="C32" s="101">
        <v>0.9</v>
      </c>
      <c r="D32" s="102">
        <v>0.02</v>
      </c>
      <c r="E32" s="102">
        <v>0.02</v>
      </c>
      <c r="F32" s="102"/>
      <c r="G32" s="102"/>
      <c r="H32" s="102"/>
      <c r="I32" s="102"/>
      <c r="J32" s="102"/>
      <c r="K32" s="102"/>
      <c r="L32" s="102"/>
      <c r="M32" s="102"/>
      <c r="N32" s="102"/>
      <c r="O32" s="102">
        <v>0.02</v>
      </c>
      <c r="P32" s="102"/>
      <c r="Q32" s="102">
        <v>0.01</v>
      </c>
      <c r="R32" s="102"/>
      <c r="S32" s="102"/>
      <c r="T32" s="102"/>
      <c r="U32" s="103">
        <f t="shared" si="1"/>
        <v>7.0000000000000007E-2</v>
      </c>
      <c r="V32" s="104">
        <f t="shared" si="0"/>
        <v>0.97</v>
      </c>
      <c r="W32" s="105">
        <f t="shared" si="2"/>
        <v>60</v>
      </c>
    </row>
    <row r="33" spans="1:23" s="106" customFormat="1" ht="15.95" customHeight="1" x14ac:dyDescent="0.25">
      <c r="A33" s="100" t="s">
        <v>41</v>
      </c>
      <c r="B33" s="153" t="s">
        <v>154</v>
      </c>
      <c r="C33" s="101">
        <v>0.9</v>
      </c>
      <c r="D33" s="102"/>
      <c r="E33" s="102"/>
      <c r="F33" s="102"/>
      <c r="G33" s="102"/>
      <c r="H33" s="102"/>
      <c r="I33" s="102"/>
      <c r="J33" s="102"/>
      <c r="K33" s="102"/>
      <c r="L33" s="102"/>
      <c r="M33" s="102"/>
      <c r="N33" s="102"/>
      <c r="O33" s="102">
        <v>0.02</v>
      </c>
      <c r="P33" s="102">
        <v>0.02</v>
      </c>
      <c r="Q33" s="102">
        <v>0.01</v>
      </c>
      <c r="R33" s="102"/>
      <c r="S33" s="102"/>
      <c r="T33" s="102"/>
      <c r="U33" s="103">
        <f t="shared" si="1"/>
        <v>0.05</v>
      </c>
      <c r="V33" s="104">
        <f t="shared" si="0"/>
        <v>0.95000000000000007</v>
      </c>
      <c r="W33" s="105">
        <f t="shared" si="2"/>
        <v>60</v>
      </c>
    </row>
    <row r="34" spans="1:23" ht="30" customHeight="1" x14ac:dyDescent="0.25">
      <c r="A34" s="552" t="s">
        <v>541</v>
      </c>
      <c r="B34" s="552"/>
      <c r="C34" s="552"/>
      <c r="D34" s="552"/>
      <c r="E34" s="552"/>
      <c r="F34" s="552"/>
      <c r="G34" s="552"/>
      <c r="H34" s="552"/>
      <c r="I34" s="552"/>
      <c r="J34" s="552"/>
      <c r="K34" s="552"/>
      <c r="L34" s="552"/>
      <c r="M34" s="552"/>
      <c r="N34" s="552"/>
      <c r="O34" s="552"/>
      <c r="P34" s="552"/>
      <c r="Q34" s="552"/>
      <c r="R34" s="552"/>
      <c r="S34" s="552"/>
      <c r="T34" s="552"/>
      <c r="U34" s="552"/>
      <c r="V34" s="552"/>
      <c r="W34" s="552"/>
    </row>
    <row r="36" spans="1:23" ht="18.75" x14ac:dyDescent="0.3">
      <c r="A36" s="705" t="s">
        <v>5</v>
      </c>
      <c r="B36" s="705"/>
      <c r="C36" s="705"/>
      <c r="D36" s="705"/>
      <c r="E36" s="705"/>
      <c r="F36" s="705"/>
      <c r="G36" s="705"/>
      <c r="H36" s="705"/>
      <c r="I36" s="705"/>
      <c r="J36" s="705"/>
      <c r="K36" s="705"/>
      <c r="L36" s="705"/>
      <c r="M36" s="705"/>
      <c r="N36" s="705"/>
      <c r="O36" s="705"/>
      <c r="P36" s="705"/>
      <c r="Q36" s="705"/>
      <c r="R36" s="705"/>
      <c r="S36" s="705"/>
      <c r="T36" s="705"/>
      <c r="U36" s="705"/>
      <c r="V36" s="705"/>
      <c r="W36" s="705"/>
    </row>
    <row r="38" spans="1:23" ht="95.45" customHeight="1" x14ac:dyDescent="0.25">
      <c r="A38" s="139" t="s">
        <v>6</v>
      </c>
      <c r="B38" s="483" t="s">
        <v>7</v>
      </c>
      <c r="C38" s="483"/>
      <c r="D38" s="483"/>
      <c r="E38" s="706" t="s">
        <v>8</v>
      </c>
      <c r="F38" s="706"/>
      <c r="G38" s="179"/>
      <c r="H38" s="179"/>
      <c r="I38" s="179"/>
      <c r="J38" s="179"/>
      <c r="K38" s="179"/>
      <c r="L38" s="179"/>
      <c r="M38" s="706" t="s">
        <v>9</v>
      </c>
      <c r="N38" s="706"/>
      <c r="O38" s="156" t="s">
        <v>10</v>
      </c>
      <c r="P38" s="156" t="s">
        <v>11</v>
      </c>
      <c r="Q38" s="157" t="s">
        <v>219</v>
      </c>
      <c r="R38" s="707" t="s">
        <v>12</v>
      </c>
      <c r="S38" s="708"/>
      <c r="T38" s="708"/>
      <c r="U38" s="708"/>
      <c r="V38" s="708"/>
      <c r="W38" s="709"/>
    </row>
    <row r="39" spans="1:23" ht="84.75" customHeight="1" x14ac:dyDescent="0.25">
      <c r="A39" s="4">
        <v>1</v>
      </c>
      <c r="B39" s="525" t="s">
        <v>595</v>
      </c>
      <c r="C39" s="525"/>
      <c r="D39" s="525"/>
      <c r="E39" s="703"/>
      <c r="F39" s="704"/>
      <c r="G39" s="184"/>
      <c r="H39" s="184"/>
      <c r="I39" s="184"/>
      <c r="J39" s="184"/>
      <c r="K39" s="184"/>
      <c r="L39" s="184"/>
      <c r="M39" s="703"/>
      <c r="N39" s="704"/>
      <c r="O39" s="158"/>
      <c r="P39" s="159"/>
      <c r="Q39" s="160">
        <v>0.02</v>
      </c>
      <c r="R39" s="710"/>
      <c r="S39" s="711"/>
      <c r="T39" s="711"/>
      <c r="U39" s="711"/>
      <c r="V39" s="711"/>
      <c r="W39" s="712"/>
    </row>
    <row r="40" spans="1:23" ht="84" customHeight="1" x14ac:dyDescent="0.25">
      <c r="A40" s="4">
        <v>2</v>
      </c>
      <c r="B40" s="525" t="s">
        <v>596</v>
      </c>
      <c r="C40" s="525"/>
      <c r="D40" s="525"/>
      <c r="E40" s="703"/>
      <c r="F40" s="704"/>
      <c r="G40" s="184"/>
      <c r="H40" s="184"/>
      <c r="I40" s="184"/>
      <c r="J40" s="184"/>
      <c r="K40" s="184"/>
      <c r="L40" s="184"/>
      <c r="M40" s="703"/>
      <c r="N40" s="704"/>
      <c r="O40" s="158"/>
      <c r="P40" s="159"/>
      <c r="Q40" s="160">
        <v>0.02</v>
      </c>
      <c r="R40" s="713" t="s">
        <v>566</v>
      </c>
      <c r="S40" s="711"/>
      <c r="T40" s="711"/>
      <c r="U40" s="711"/>
      <c r="V40" s="711"/>
      <c r="W40" s="712"/>
    </row>
    <row r="41" spans="1:23" ht="51" customHeight="1" x14ac:dyDescent="0.25">
      <c r="A41" s="4">
        <v>3</v>
      </c>
      <c r="B41" s="525" t="s">
        <v>597</v>
      </c>
      <c r="C41" s="525"/>
      <c r="D41" s="525"/>
      <c r="E41" s="703"/>
      <c r="F41" s="704"/>
      <c r="G41" s="184"/>
      <c r="H41" s="184"/>
      <c r="I41" s="184"/>
      <c r="J41" s="184"/>
      <c r="K41" s="184"/>
      <c r="L41" s="184"/>
      <c r="M41" s="703"/>
      <c r="N41" s="704"/>
      <c r="O41" s="158"/>
      <c r="P41" s="159"/>
      <c r="Q41" s="160">
        <v>0.01</v>
      </c>
      <c r="R41" s="710"/>
      <c r="S41" s="711"/>
      <c r="T41" s="711"/>
      <c r="U41" s="711"/>
      <c r="V41" s="711"/>
      <c r="W41" s="712"/>
    </row>
    <row r="42" spans="1:23" ht="36" customHeight="1" x14ac:dyDescent="0.25">
      <c r="A42" s="4">
        <v>5</v>
      </c>
      <c r="B42" s="524" t="s">
        <v>567</v>
      </c>
      <c r="C42" s="525"/>
      <c r="D42" s="525"/>
      <c r="E42" s="703"/>
      <c r="F42" s="704"/>
      <c r="G42" s="184"/>
      <c r="H42" s="184"/>
      <c r="I42" s="184"/>
      <c r="J42" s="184"/>
      <c r="K42" s="184"/>
      <c r="L42" s="184"/>
      <c r="M42" s="703"/>
      <c r="N42" s="704"/>
      <c r="O42" s="158"/>
      <c r="P42" s="159"/>
      <c r="Q42" s="160"/>
      <c r="R42" s="707"/>
      <c r="S42" s="708"/>
      <c r="T42" s="708"/>
      <c r="U42" s="708"/>
      <c r="V42" s="708"/>
      <c r="W42" s="709"/>
    </row>
    <row r="43" spans="1:23" ht="16.5" x14ac:dyDescent="0.25">
      <c r="A43" s="29"/>
      <c r="B43" s="30"/>
      <c r="C43" s="30"/>
      <c r="D43" s="30"/>
      <c r="E43" s="161"/>
      <c r="F43" s="162"/>
      <c r="G43" s="162"/>
      <c r="H43" s="162"/>
      <c r="I43" s="162"/>
      <c r="J43" s="162"/>
      <c r="K43" s="162"/>
      <c r="L43" s="162"/>
      <c r="M43" s="162"/>
      <c r="N43" s="162"/>
      <c r="O43" s="162"/>
      <c r="P43" s="162"/>
      <c r="Q43" s="162"/>
      <c r="R43" s="162"/>
      <c r="S43" s="162"/>
      <c r="T43" s="162"/>
      <c r="U43" s="163"/>
      <c r="V43" s="163"/>
      <c r="W43" s="163"/>
    </row>
    <row r="44" spans="1:23" ht="15.75" x14ac:dyDescent="0.25">
      <c r="F44" s="714" t="s">
        <v>568</v>
      </c>
      <c r="G44" s="714"/>
      <c r="H44" s="714"/>
      <c r="I44" s="714"/>
      <c r="J44" s="714"/>
      <c r="K44" s="714"/>
      <c r="L44" s="714"/>
      <c r="M44" s="714"/>
      <c r="N44" s="714"/>
      <c r="O44" s="714"/>
      <c r="P44" s="714"/>
      <c r="Q44" s="714"/>
      <c r="R44" s="714"/>
      <c r="S44" s="714"/>
      <c r="T44" s="714"/>
      <c r="U44" s="714"/>
      <c r="V44" s="714"/>
      <c r="W44" s="714"/>
    </row>
    <row r="45" spans="1:23" ht="15.75" x14ac:dyDescent="0.25">
      <c r="F45" s="715" t="s">
        <v>14</v>
      </c>
      <c r="G45" s="715"/>
      <c r="H45" s="715"/>
      <c r="I45" s="715"/>
      <c r="J45" s="715"/>
      <c r="K45" s="715"/>
      <c r="L45" s="715"/>
      <c r="M45" s="715"/>
      <c r="N45" s="715"/>
      <c r="O45" s="715"/>
      <c r="P45" s="715"/>
      <c r="Q45" s="715"/>
      <c r="R45" s="715"/>
      <c r="S45" s="715"/>
      <c r="T45" s="715"/>
      <c r="U45" s="715"/>
      <c r="V45" s="715"/>
      <c r="W45" s="715"/>
    </row>
    <row r="49" spans="1:23" x14ac:dyDescent="0.25">
      <c r="Q49" s="165" t="s">
        <v>285</v>
      </c>
    </row>
    <row r="51" spans="1:23" ht="18.75" x14ac:dyDescent="0.3">
      <c r="A51" s="705" t="s">
        <v>569</v>
      </c>
      <c r="B51" s="705"/>
      <c r="C51" s="705"/>
      <c r="D51" s="705"/>
      <c r="E51" s="705"/>
      <c r="F51" s="705"/>
      <c r="G51" s="705"/>
      <c r="H51" s="705"/>
      <c r="I51" s="705"/>
      <c r="J51" s="705"/>
      <c r="K51" s="705"/>
      <c r="L51" s="705"/>
      <c r="M51" s="705"/>
      <c r="N51" s="705"/>
      <c r="O51" s="705"/>
      <c r="P51" s="705"/>
      <c r="Q51" s="705"/>
      <c r="R51" s="705"/>
      <c r="S51" s="705"/>
      <c r="T51" s="705"/>
      <c r="U51" s="705"/>
      <c r="V51" s="705"/>
      <c r="W51" s="705"/>
    </row>
    <row r="53" spans="1:23" ht="114" x14ac:dyDescent="0.25">
      <c r="A53" s="139" t="s">
        <v>6</v>
      </c>
      <c r="B53" s="483" t="s">
        <v>7</v>
      </c>
      <c r="C53" s="483"/>
      <c r="D53" s="483"/>
      <c r="E53" s="706" t="s">
        <v>8</v>
      </c>
      <c r="F53" s="706"/>
      <c r="G53" s="179"/>
      <c r="H53" s="179"/>
      <c r="I53" s="179"/>
      <c r="J53" s="179"/>
      <c r="K53" s="179"/>
      <c r="L53" s="179"/>
      <c r="M53" s="706" t="s">
        <v>9</v>
      </c>
      <c r="N53" s="706"/>
      <c r="O53" s="156" t="s">
        <v>10</v>
      </c>
      <c r="P53" s="156" t="s">
        <v>11</v>
      </c>
      <c r="Q53" s="157" t="s">
        <v>219</v>
      </c>
      <c r="R53" s="707" t="s">
        <v>12</v>
      </c>
      <c r="S53" s="708"/>
      <c r="T53" s="708"/>
      <c r="U53" s="708"/>
      <c r="V53" s="708"/>
      <c r="W53" s="709"/>
    </row>
    <row r="54" spans="1:23" ht="58.5" customHeight="1" x14ac:dyDescent="0.25">
      <c r="A54" s="4">
        <v>1</v>
      </c>
      <c r="B54" s="525" t="s">
        <v>570</v>
      </c>
      <c r="C54" s="525"/>
      <c r="D54" s="525"/>
      <c r="E54" s="703"/>
      <c r="F54" s="704"/>
      <c r="G54" s="184"/>
      <c r="H54" s="184"/>
      <c r="I54" s="184"/>
      <c r="J54" s="184"/>
      <c r="K54" s="184"/>
      <c r="L54" s="184"/>
      <c r="M54" s="703"/>
      <c r="N54" s="704"/>
      <c r="O54" s="158">
        <v>3</v>
      </c>
      <c r="P54" s="159"/>
      <c r="Q54" s="160">
        <v>0.02</v>
      </c>
      <c r="R54" s="710"/>
      <c r="S54" s="711"/>
      <c r="T54" s="711"/>
      <c r="U54" s="711"/>
      <c r="V54" s="711"/>
      <c r="W54" s="712"/>
    </row>
    <row r="55" spans="1:23" ht="50.25" customHeight="1" x14ac:dyDescent="0.25">
      <c r="A55" s="4">
        <v>2</v>
      </c>
      <c r="B55" s="525" t="s">
        <v>571</v>
      </c>
      <c r="C55" s="525"/>
      <c r="D55" s="525"/>
      <c r="E55" s="703"/>
      <c r="F55" s="704"/>
      <c r="G55" s="184"/>
      <c r="H55" s="184"/>
      <c r="I55" s="184"/>
      <c r="J55" s="184"/>
      <c r="K55" s="184"/>
      <c r="L55" s="184"/>
      <c r="M55" s="703"/>
      <c r="N55" s="704"/>
      <c r="O55" s="158">
        <v>2</v>
      </c>
      <c r="P55" s="159"/>
      <c r="Q55" s="160">
        <v>0.02</v>
      </c>
      <c r="R55" s="713"/>
      <c r="S55" s="711"/>
      <c r="T55" s="711"/>
      <c r="U55" s="711"/>
      <c r="V55" s="711"/>
      <c r="W55" s="712"/>
    </row>
  </sheetData>
  <mergeCells count="49">
    <mergeCell ref="B54:D54"/>
    <mergeCell ref="E54:F54"/>
    <mergeCell ref="M54:N54"/>
    <mergeCell ref="R54:W54"/>
    <mergeCell ref="B55:D55"/>
    <mergeCell ref="E55:F55"/>
    <mergeCell ref="M55:N55"/>
    <mergeCell ref="R55:W55"/>
    <mergeCell ref="A51:W51"/>
    <mergeCell ref="B53:D53"/>
    <mergeCell ref="E53:F53"/>
    <mergeCell ref="M53:N53"/>
    <mergeCell ref="R53:W53"/>
    <mergeCell ref="E42:F42"/>
    <mergeCell ref="M42:N42"/>
    <mergeCell ref="R42:W42"/>
    <mergeCell ref="F44:W44"/>
    <mergeCell ref="F45:W45"/>
    <mergeCell ref="M40:N40"/>
    <mergeCell ref="R40:W40"/>
    <mergeCell ref="E41:F41"/>
    <mergeCell ref="M41:N41"/>
    <mergeCell ref="R41:W41"/>
    <mergeCell ref="W5:W7"/>
    <mergeCell ref="D6:N6"/>
    <mergeCell ref="U6:U7"/>
    <mergeCell ref="A34:W34"/>
    <mergeCell ref="O6:T6"/>
    <mergeCell ref="M38:N38"/>
    <mergeCell ref="R38:W38"/>
    <mergeCell ref="E39:F39"/>
    <mergeCell ref="M39:N39"/>
    <mergeCell ref="R39:W39"/>
    <mergeCell ref="B41:D41"/>
    <mergeCell ref="B42:D42"/>
    <mergeCell ref="B40:D40"/>
    <mergeCell ref="E40:F40"/>
    <mergeCell ref="A1:E1"/>
    <mergeCell ref="A5:A7"/>
    <mergeCell ref="B5:B7"/>
    <mergeCell ref="C5:C7"/>
    <mergeCell ref="A3:W3"/>
    <mergeCell ref="A4:W4"/>
    <mergeCell ref="D5:U5"/>
    <mergeCell ref="V5:V7"/>
    <mergeCell ref="B38:D38"/>
    <mergeCell ref="B39:D39"/>
    <mergeCell ref="A36:W36"/>
    <mergeCell ref="E38:F38"/>
  </mergeCells>
  <pageMargins left="0.7" right="0.7" top="0.75" bottom="0.75" header="0.3" footer="0.3"/>
  <pageSetup orientation="portrait" horizontalDpi="300" verticalDpi="30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68"/>
  <sheetViews>
    <sheetView topLeftCell="A52" zoomScale="80" zoomScaleNormal="80" workbookViewId="0">
      <selection activeCell="V8" sqref="V8"/>
    </sheetView>
  </sheetViews>
  <sheetFormatPr defaultRowHeight="15" x14ac:dyDescent="0.25"/>
  <cols>
    <col min="1" max="1" width="5.28515625" style="95" customWidth="1"/>
    <col min="2" max="2" width="26.7109375" style="95" bestFit="1" customWidth="1"/>
    <col min="3" max="3" width="15.28515625" style="95" hidden="1" customWidth="1"/>
    <col min="4" max="4" width="13.28515625" style="97" customWidth="1"/>
    <col min="5" max="7" width="8.5703125" style="95" customWidth="1"/>
    <col min="8" max="10" width="8.140625" style="95" customWidth="1"/>
    <col min="11" max="11" width="7.5703125" style="107" customWidth="1"/>
    <col min="12" max="12" width="8.42578125" style="107" customWidth="1"/>
    <col min="13" max="13" width="8.28515625" style="107" customWidth="1"/>
    <col min="14" max="14" width="8.140625" style="107" customWidth="1"/>
    <col min="15" max="15" width="8" style="107" customWidth="1"/>
    <col min="16" max="16" width="7.7109375" style="107" customWidth="1"/>
    <col min="17" max="17" width="8.140625" style="107" customWidth="1"/>
    <col min="18" max="18" width="7.7109375" style="107" customWidth="1"/>
    <col min="19" max="19" width="7.85546875" style="107" customWidth="1"/>
    <col min="20" max="20" width="7.7109375" style="107" customWidth="1"/>
    <col min="21" max="21" width="7.85546875" style="107" customWidth="1"/>
    <col min="22" max="22" width="8" style="95" customWidth="1"/>
    <col min="23" max="23" width="9.140625" style="95" customWidth="1"/>
    <col min="24" max="24" width="7.5703125" style="95" customWidth="1"/>
    <col min="25" max="256" width="9.140625" style="95"/>
    <col min="257" max="257" width="5.28515625" style="95" customWidth="1"/>
    <col min="258" max="258" width="26.7109375" style="95" bestFit="1" customWidth="1"/>
    <col min="259" max="259" width="0" style="95" hidden="1" customWidth="1"/>
    <col min="260" max="260" width="13.28515625" style="95" customWidth="1"/>
    <col min="261" max="263" width="8.5703125" style="95" customWidth="1"/>
    <col min="264" max="266" width="8.140625" style="95" customWidth="1"/>
    <col min="267" max="267" width="7.5703125" style="95" customWidth="1"/>
    <col min="268" max="268" width="8.42578125" style="95" customWidth="1"/>
    <col min="269" max="269" width="8.28515625" style="95" customWidth="1"/>
    <col min="270" max="270" width="8.140625" style="95" customWidth="1"/>
    <col min="271" max="271" width="8" style="95" customWidth="1"/>
    <col min="272" max="272" width="7.7109375" style="95" customWidth="1"/>
    <col min="273" max="273" width="8.140625" style="95" customWidth="1"/>
    <col min="274" max="274" width="7.7109375" style="95" customWidth="1"/>
    <col min="275" max="275" width="7.85546875" style="95" customWidth="1"/>
    <col min="276" max="276" width="7.7109375" style="95" customWidth="1"/>
    <col min="277" max="277" width="7.85546875" style="95"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26.7109375" style="95" bestFit="1" customWidth="1"/>
    <col min="515" max="515" width="0" style="95" hidden="1" customWidth="1"/>
    <col min="516" max="516" width="13.28515625" style="95" customWidth="1"/>
    <col min="517" max="519" width="8.5703125" style="95" customWidth="1"/>
    <col min="520" max="522" width="8.140625" style="95" customWidth="1"/>
    <col min="523" max="523" width="7.5703125" style="95" customWidth="1"/>
    <col min="524" max="524" width="8.42578125" style="95" customWidth="1"/>
    <col min="525" max="525" width="8.28515625" style="95" customWidth="1"/>
    <col min="526" max="526" width="8.140625" style="95" customWidth="1"/>
    <col min="527" max="527" width="8" style="95" customWidth="1"/>
    <col min="528" max="528" width="7.7109375" style="95" customWidth="1"/>
    <col min="529" max="529" width="8.140625" style="95" customWidth="1"/>
    <col min="530" max="530" width="7.7109375" style="95" customWidth="1"/>
    <col min="531" max="531" width="7.85546875" style="95" customWidth="1"/>
    <col min="532" max="532" width="7.7109375" style="95" customWidth="1"/>
    <col min="533" max="533" width="7.85546875" style="95"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26.7109375" style="95" bestFit="1" customWidth="1"/>
    <col min="771" max="771" width="0" style="95" hidden="1" customWidth="1"/>
    <col min="772" max="772" width="13.28515625" style="95" customWidth="1"/>
    <col min="773" max="775" width="8.5703125" style="95" customWidth="1"/>
    <col min="776" max="778" width="8.140625" style="95" customWidth="1"/>
    <col min="779" max="779" width="7.5703125" style="95" customWidth="1"/>
    <col min="780" max="780" width="8.42578125" style="95" customWidth="1"/>
    <col min="781" max="781" width="8.28515625" style="95" customWidth="1"/>
    <col min="782" max="782" width="8.140625" style="95" customWidth="1"/>
    <col min="783" max="783" width="8" style="95" customWidth="1"/>
    <col min="784" max="784" width="7.7109375" style="95" customWidth="1"/>
    <col min="785" max="785" width="8.140625" style="95" customWidth="1"/>
    <col min="786" max="786" width="7.7109375" style="95" customWidth="1"/>
    <col min="787" max="787" width="7.85546875" style="95" customWidth="1"/>
    <col min="788" max="788" width="7.7109375" style="95" customWidth="1"/>
    <col min="789" max="789" width="7.85546875" style="95"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26.7109375" style="95" bestFit="1" customWidth="1"/>
    <col min="1027" max="1027" width="0" style="95" hidden="1" customWidth="1"/>
    <col min="1028" max="1028" width="13.28515625" style="95" customWidth="1"/>
    <col min="1029" max="1031" width="8.5703125" style="95" customWidth="1"/>
    <col min="1032" max="1034" width="8.140625" style="95" customWidth="1"/>
    <col min="1035" max="1035" width="7.5703125" style="95" customWidth="1"/>
    <col min="1036" max="1036" width="8.42578125" style="95" customWidth="1"/>
    <col min="1037" max="1037" width="8.28515625" style="95" customWidth="1"/>
    <col min="1038" max="1038" width="8.140625" style="95" customWidth="1"/>
    <col min="1039" max="1039" width="8" style="95" customWidth="1"/>
    <col min="1040" max="1040" width="7.7109375" style="95" customWidth="1"/>
    <col min="1041" max="1041" width="8.140625" style="95" customWidth="1"/>
    <col min="1042" max="1042" width="7.7109375" style="95" customWidth="1"/>
    <col min="1043" max="1043" width="7.85546875" style="95" customWidth="1"/>
    <col min="1044" max="1044" width="7.7109375" style="95" customWidth="1"/>
    <col min="1045" max="1045" width="7.85546875" style="95"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26.7109375" style="95" bestFit="1" customWidth="1"/>
    <col min="1283" max="1283" width="0" style="95" hidden="1" customWidth="1"/>
    <col min="1284" max="1284" width="13.28515625" style="95" customWidth="1"/>
    <col min="1285" max="1287" width="8.5703125" style="95" customWidth="1"/>
    <col min="1288" max="1290" width="8.140625" style="95" customWidth="1"/>
    <col min="1291" max="1291" width="7.5703125" style="95" customWidth="1"/>
    <col min="1292" max="1292" width="8.42578125" style="95" customWidth="1"/>
    <col min="1293" max="1293" width="8.28515625" style="95" customWidth="1"/>
    <col min="1294" max="1294" width="8.140625" style="95" customWidth="1"/>
    <col min="1295" max="1295" width="8" style="95" customWidth="1"/>
    <col min="1296" max="1296" width="7.7109375" style="95" customWidth="1"/>
    <col min="1297" max="1297" width="8.140625" style="95" customWidth="1"/>
    <col min="1298" max="1298" width="7.7109375" style="95" customWidth="1"/>
    <col min="1299" max="1299" width="7.85546875" style="95" customWidth="1"/>
    <col min="1300" max="1300" width="7.7109375" style="95" customWidth="1"/>
    <col min="1301" max="1301" width="7.85546875" style="95"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26.7109375" style="95" bestFit="1" customWidth="1"/>
    <col min="1539" max="1539" width="0" style="95" hidden="1" customWidth="1"/>
    <col min="1540" max="1540" width="13.28515625" style="95" customWidth="1"/>
    <col min="1541" max="1543" width="8.5703125" style="95" customWidth="1"/>
    <col min="1544" max="1546" width="8.140625" style="95" customWidth="1"/>
    <col min="1547" max="1547" width="7.5703125" style="95" customWidth="1"/>
    <col min="1548" max="1548" width="8.42578125" style="95" customWidth="1"/>
    <col min="1549" max="1549" width="8.28515625" style="95" customWidth="1"/>
    <col min="1550" max="1550" width="8.140625" style="95" customWidth="1"/>
    <col min="1551" max="1551" width="8" style="95" customWidth="1"/>
    <col min="1552" max="1552" width="7.7109375" style="95" customWidth="1"/>
    <col min="1553" max="1553" width="8.140625" style="95" customWidth="1"/>
    <col min="1554" max="1554" width="7.7109375" style="95" customWidth="1"/>
    <col min="1555" max="1555" width="7.85546875" style="95" customWidth="1"/>
    <col min="1556" max="1556" width="7.7109375" style="95" customWidth="1"/>
    <col min="1557" max="1557" width="7.85546875" style="95"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26.7109375" style="95" bestFit="1" customWidth="1"/>
    <col min="1795" max="1795" width="0" style="95" hidden="1" customWidth="1"/>
    <col min="1796" max="1796" width="13.28515625" style="95" customWidth="1"/>
    <col min="1797" max="1799" width="8.5703125" style="95" customWidth="1"/>
    <col min="1800" max="1802" width="8.140625" style="95" customWidth="1"/>
    <col min="1803" max="1803" width="7.5703125" style="95" customWidth="1"/>
    <col min="1804" max="1804" width="8.42578125" style="95" customWidth="1"/>
    <col min="1805" max="1805" width="8.28515625" style="95" customWidth="1"/>
    <col min="1806" max="1806" width="8.140625" style="95" customWidth="1"/>
    <col min="1807" max="1807" width="8" style="95" customWidth="1"/>
    <col min="1808" max="1808" width="7.7109375" style="95" customWidth="1"/>
    <col min="1809" max="1809" width="8.140625" style="95" customWidth="1"/>
    <col min="1810" max="1810" width="7.7109375" style="95" customWidth="1"/>
    <col min="1811" max="1811" width="7.85546875" style="95" customWidth="1"/>
    <col min="1812" max="1812" width="7.7109375" style="95" customWidth="1"/>
    <col min="1813" max="1813" width="7.85546875" style="95"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26.7109375" style="95" bestFit="1" customWidth="1"/>
    <col min="2051" max="2051" width="0" style="95" hidden="1" customWidth="1"/>
    <col min="2052" max="2052" width="13.28515625" style="95" customWidth="1"/>
    <col min="2053" max="2055" width="8.5703125" style="95" customWidth="1"/>
    <col min="2056" max="2058" width="8.140625" style="95" customWidth="1"/>
    <col min="2059" max="2059" width="7.5703125" style="95" customWidth="1"/>
    <col min="2060" max="2060" width="8.42578125" style="95" customWidth="1"/>
    <col min="2061" max="2061" width="8.28515625" style="95" customWidth="1"/>
    <col min="2062" max="2062" width="8.140625" style="95" customWidth="1"/>
    <col min="2063" max="2063" width="8" style="95" customWidth="1"/>
    <col min="2064" max="2064" width="7.7109375" style="95" customWidth="1"/>
    <col min="2065" max="2065" width="8.140625" style="95" customWidth="1"/>
    <col min="2066" max="2066" width="7.7109375" style="95" customWidth="1"/>
    <col min="2067" max="2067" width="7.85546875" style="95" customWidth="1"/>
    <col min="2068" max="2068" width="7.7109375" style="95" customWidth="1"/>
    <col min="2069" max="2069" width="7.85546875" style="95"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26.7109375" style="95" bestFit="1" customWidth="1"/>
    <col min="2307" max="2307" width="0" style="95" hidden="1" customWidth="1"/>
    <col min="2308" max="2308" width="13.28515625" style="95" customWidth="1"/>
    <col min="2309" max="2311" width="8.5703125" style="95" customWidth="1"/>
    <col min="2312" max="2314" width="8.140625" style="95" customWidth="1"/>
    <col min="2315" max="2315" width="7.5703125" style="95" customWidth="1"/>
    <col min="2316" max="2316" width="8.42578125" style="95" customWidth="1"/>
    <col min="2317" max="2317" width="8.28515625" style="95" customWidth="1"/>
    <col min="2318" max="2318" width="8.140625" style="95" customWidth="1"/>
    <col min="2319" max="2319" width="8" style="95" customWidth="1"/>
    <col min="2320" max="2320" width="7.7109375" style="95" customWidth="1"/>
    <col min="2321" max="2321" width="8.140625" style="95" customWidth="1"/>
    <col min="2322" max="2322" width="7.7109375" style="95" customWidth="1"/>
    <col min="2323" max="2323" width="7.85546875" style="95" customWidth="1"/>
    <col min="2324" max="2324" width="7.7109375" style="95" customWidth="1"/>
    <col min="2325" max="2325" width="7.85546875" style="95"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26.7109375" style="95" bestFit="1" customWidth="1"/>
    <col min="2563" max="2563" width="0" style="95" hidden="1" customWidth="1"/>
    <col min="2564" max="2564" width="13.28515625" style="95" customWidth="1"/>
    <col min="2565" max="2567" width="8.5703125" style="95" customWidth="1"/>
    <col min="2568" max="2570" width="8.140625" style="95" customWidth="1"/>
    <col min="2571" max="2571" width="7.5703125" style="95" customWidth="1"/>
    <col min="2572" max="2572" width="8.42578125" style="95" customWidth="1"/>
    <col min="2573" max="2573" width="8.28515625" style="95" customWidth="1"/>
    <col min="2574" max="2574" width="8.140625" style="95" customWidth="1"/>
    <col min="2575" max="2575" width="8" style="95" customWidth="1"/>
    <col min="2576" max="2576" width="7.7109375" style="95" customWidth="1"/>
    <col min="2577" max="2577" width="8.140625" style="95" customWidth="1"/>
    <col min="2578" max="2578" width="7.7109375" style="95" customWidth="1"/>
    <col min="2579" max="2579" width="7.85546875" style="95" customWidth="1"/>
    <col min="2580" max="2580" width="7.7109375" style="95" customWidth="1"/>
    <col min="2581" max="2581" width="7.85546875" style="95"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26.7109375" style="95" bestFit="1" customWidth="1"/>
    <col min="2819" max="2819" width="0" style="95" hidden="1" customWidth="1"/>
    <col min="2820" max="2820" width="13.28515625" style="95" customWidth="1"/>
    <col min="2821" max="2823" width="8.5703125" style="95" customWidth="1"/>
    <col min="2824" max="2826" width="8.140625" style="95" customWidth="1"/>
    <col min="2827" max="2827" width="7.5703125" style="95" customWidth="1"/>
    <col min="2828" max="2828" width="8.42578125" style="95" customWidth="1"/>
    <col min="2829" max="2829" width="8.28515625" style="95" customWidth="1"/>
    <col min="2830" max="2830" width="8.140625" style="95" customWidth="1"/>
    <col min="2831" max="2831" width="8" style="95" customWidth="1"/>
    <col min="2832" max="2832" width="7.7109375" style="95" customWidth="1"/>
    <col min="2833" max="2833" width="8.140625" style="95" customWidth="1"/>
    <col min="2834" max="2834" width="7.7109375" style="95" customWidth="1"/>
    <col min="2835" max="2835" width="7.85546875" style="95" customWidth="1"/>
    <col min="2836" max="2836" width="7.7109375" style="95" customWidth="1"/>
    <col min="2837" max="2837" width="7.85546875" style="95"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26.7109375" style="95" bestFit="1" customWidth="1"/>
    <col min="3075" max="3075" width="0" style="95" hidden="1" customWidth="1"/>
    <col min="3076" max="3076" width="13.28515625" style="95" customWidth="1"/>
    <col min="3077" max="3079" width="8.5703125" style="95" customWidth="1"/>
    <col min="3080" max="3082" width="8.140625" style="95" customWidth="1"/>
    <col min="3083" max="3083" width="7.5703125" style="95" customWidth="1"/>
    <col min="3084" max="3084" width="8.42578125" style="95" customWidth="1"/>
    <col min="3085" max="3085" width="8.28515625" style="95" customWidth="1"/>
    <col min="3086" max="3086" width="8.140625" style="95" customWidth="1"/>
    <col min="3087" max="3087" width="8" style="95" customWidth="1"/>
    <col min="3088" max="3088" width="7.7109375" style="95" customWidth="1"/>
    <col min="3089" max="3089" width="8.140625" style="95" customWidth="1"/>
    <col min="3090" max="3090" width="7.7109375" style="95" customWidth="1"/>
    <col min="3091" max="3091" width="7.85546875" style="95" customWidth="1"/>
    <col min="3092" max="3092" width="7.7109375" style="95" customWidth="1"/>
    <col min="3093" max="3093" width="7.85546875" style="95"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26.7109375" style="95" bestFit="1" customWidth="1"/>
    <col min="3331" max="3331" width="0" style="95" hidden="1" customWidth="1"/>
    <col min="3332" max="3332" width="13.28515625" style="95" customWidth="1"/>
    <col min="3333" max="3335" width="8.5703125" style="95" customWidth="1"/>
    <col min="3336" max="3338" width="8.140625" style="95" customWidth="1"/>
    <col min="3339" max="3339" width="7.5703125" style="95" customWidth="1"/>
    <col min="3340" max="3340" width="8.42578125" style="95" customWidth="1"/>
    <col min="3341" max="3341" width="8.28515625" style="95" customWidth="1"/>
    <col min="3342" max="3342" width="8.140625" style="95" customWidth="1"/>
    <col min="3343" max="3343" width="8" style="95" customWidth="1"/>
    <col min="3344" max="3344" width="7.7109375" style="95" customWidth="1"/>
    <col min="3345" max="3345" width="8.140625" style="95" customWidth="1"/>
    <col min="3346" max="3346" width="7.7109375" style="95" customWidth="1"/>
    <col min="3347" max="3347" width="7.85546875" style="95" customWidth="1"/>
    <col min="3348" max="3348" width="7.7109375" style="95" customWidth="1"/>
    <col min="3349" max="3349" width="7.85546875" style="95"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26.7109375" style="95" bestFit="1" customWidth="1"/>
    <col min="3587" max="3587" width="0" style="95" hidden="1" customWidth="1"/>
    <col min="3588" max="3588" width="13.28515625" style="95" customWidth="1"/>
    <col min="3589" max="3591" width="8.5703125" style="95" customWidth="1"/>
    <col min="3592" max="3594" width="8.140625" style="95" customWidth="1"/>
    <col min="3595" max="3595" width="7.5703125" style="95" customWidth="1"/>
    <col min="3596" max="3596" width="8.42578125" style="95" customWidth="1"/>
    <col min="3597" max="3597" width="8.28515625" style="95" customWidth="1"/>
    <col min="3598" max="3598" width="8.140625" style="95" customWidth="1"/>
    <col min="3599" max="3599" width="8" style="95" customWidth="1"/>
    <col min="3600" max="3600" width="7.7109375" style="95" customWidth="1"/>
    <col min="3601" max="3601" width="8.140625" style="95" customWidth="1"/>
    <col min="3602" max="3602" width="7.7109375" style="95" customWidth="1"/>
    <col min="3603" max="3603" width="7.85546875" style="95" customWidth="1"/>
    <col min="3604" max="3604" width="7.7109375" style="95" customWidth="1"/>
    <col min="3605" max="3605" width="7.85546875" style="95"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26.7109375" style="95" bestFit="1" customWidth="1"/>
    <col min="3843" max="3843" width="0" style="95" hidden="1" customWidth="1"/>
    <col min="3844" max="3844" width="13.28515625" style="95" customWidth="1"/>
    <col min="3845" max="3847" width="8.5703125" style="95" customWidth="1"/>
    <col min="3848" max="3850" width="8.140625" style="95" customWidth="1"/>
    <col min="3851" max="3851" width="7.5703125" style="95" customWidth="1"/>
    <col min="3852" max="3852" width="8.42578125" style="95" customWidth="1"/>
    <col min="3853" max="3853" width="8.28515625" style="95" customWidth="1"/>
    <col min="3854" max="3854" width="8.140625" style="95" customWidth="1"/>
    <col min="3855" max="3855" width="8" style="95" customWidth="1"/>
    <col min="3856" max="3856" width="7.7109375" style="95" customWidth="1"/>
    <col min="3857" max="3857" width="8.140625" style="95" customWidth="1"/>
    <col min="3858" max="3858" width="7.7109375" style="95" customWidth="1"/>
    <col min="3859" max="3859" width="7.85546875" style="95" customWidth="1"/>
    <col min="3860" max="3860" width="7.7109375" style="95" customWidth="1"/>
    <col min="3861" max="3861" width="7.85546875" style="95"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26.7109375" style="95" bestFit="1" customWidth="1"/>
    <col min="4099" max="4099" width="0" style="95" hidden="1" customWidth="1"/>
    <col min="4100" max="4100" width="13.28515625" style="95" customWidth="1"/>
    <col min="4101" max="4103" width="8.5703125" style="95" customWidth="1"/>
    <col min="4104" max="4106" width="8.140625" style="95" customWidth="1"/>
    <col min="4107" max="4107" width="7.5703125" style="95" customWidth="1"/>
    <col min="4108" max="4108" width="8.42578125" style="95" customWidth="1"/>
    <col min="4109" max="4109" width="8.28515625" style="95" customWidth="1"/>
    <col min="4110" max="4110" width="8.140625" style="95" customWidth="1"/>
    <col min="4111" max="4111" width="8" style="95" customWidth="1"/>
    <col min="4112" max="4112" width="7.7109375" style="95" customWidth="1"/>
    <col min="4113" max="4113" width="8.140625" style="95" customWidth="1"/>
    <col min="4114" max="4114" width="7.7109375" style="95" customWidth="1"/>
    <col min="4115" max="4115" width="7.85546875" style="95" customWidth="1"/>
    <col min="4116" max="4116" width="7.7109375" style="95" customWidth="1"/>
    <col min="4117" max="4117" width="7.85546875" style="95"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26.7109375" style="95" bestFit="1" customWidth="1"/>
    <col min="4355" max="4355" width="0" style="95" hidden="1" customWidth="1"/>
    <col min="4356" max="4356" width="13.28515625" style="95" customWidth="1"/>
    <col min="4357" max="4359" width="8.5703125" style="95" customWidth="1"/>
    <col min="4360" max="4362" width="8.140625" style="95" customWidth="1"/>
    <col min="4363" max="4363" width="7.5703125" style="95" customWidth="1"/>
    <col min="4364" max="4364" width="8.42578125" style="95" customWidth="1"/>
    <col min="4365" max="4365" width="8.28515625" style="95" customWidth="1"/>
    <col min="4366" max="4366" width="8.140625" style="95" customWidth="1"/>
    <col min="4367" max="4367" width="8" style="95" customWidth="1"/>
    <col min="4368" max="4368" width="7.7109375" style="95" customWidth="1"/>
    <col min="4369" max="4369" width="8.140625" style="95" customWidth="1"/>
    <col min="4370" max="4370" width="7.7109375" style="95" customWidth="1"/>
    <col min="4371" max="4371" width="7.85546875" style="95" customWidth="1"/>
    <col min="4372" max="4372" width="7.7109375" style="95" customWidth="1"/>
    <col min="4373" max="4373" width="7.85546875" style="95"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26.7109375" style="95" bestFit="1" customWidth="1"/>
    <col min="4611" max="4611" width="0" style="95" hidden="1" customWidth="1"/>
    <col min="4612" max="4612" width="13.28515625" style="95" customWidth="1"/>
    <col min="4613" max="4615" width="8.5703125" style="95" customWidth="1"/>
    <col min="4616" max="4618" width="8.140625" style="95" customWidth="1"/>
    <col min="4619" max="4619" width="7.5703125" style="95" customWidth="1"/>
    <col min="4620" max="4620" width="8.42578125" style="95" customWidth="1"/>
    <col min="4621" max="4621" width="8.28515625" style="95" customWidth="1"/>
    <col min="4622" max="4622" width="8.140625" style="95" customWidth="1"/>
    <col min="4623" max="4623" width="8" style="95" customWidth="1"/>
    <col min="4624" max="4624" width="7.7109375" style="95" customWidth="1"/>
    <col min="4625" max="4625" width="8.140625" style="95" customWidth="1"/>
    <col min="4626" max="4626" width="7.7109375" style="95" customWidth="1"/>
    <col min="4627" max="4627" width="7.85546875" style="95" customWidth="1"/>
    <col min="4628" max="4628" width="7.7109375" style="95" customWidth="1"/>
    <col min="4629" max="4629" width="7.85546875" style="95"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26.7109375" style="95" bestFit="1" customWidth="1"/>
    <col min="4867" max="4867" width="0" style="95" hidden="1" customWidth="1"/>
    <col min="4868" max="4868" width="13.28515625" style="95" customWidth="1"/>
    <col min="4869" max="4871" width="8.5703125" style="95" customWidth="1"/>
    <col min="4872" max="4874" width="8.140625" style="95" customWidth="1"/>
    <col min="4875" max="4875" width="7.5703125" style="95" customWidth="1"/>
    <col min="4876" max="4876" width="8.42578125" style="95" customWidth="1"/>
    <col min="4877" max="4877" width="8.28515625" style="95" customWidth="1"/>
    <col min="4878" max="4878" width="8.140625" style="95" customWidth="1"/>
    <col min="4879" max="4879" width="8" style="95" customWidth="1"/>
    <col min="4880" max="4880" width="7.7109375" style="95" customWidth="1"/>
    <col min="4881" max="4881" width="8.140625" style="95" customWidth="1"/>
    <col min="4882" max="4882" width="7.7109375" style="95" customWidth="1"/>
    <col min="4883" max="4883" width="7.85546875" style="95" customWidth="1"/>
    <col min="4884" max="4884" width="7.7109375" style="95" customWidth="1"/>
    <col min="4885" max="4885" width="7.85546875" style="95"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26.7109375" style="95" bestFit="1" customWidth="1"/>
    <col min="5123" max="5123" width="0" style="95" hidden="1" customWidth="1"/>
    <col min="5124" max="5124" width="13.28515625" style="95" customWidth="1"/>
    <col min="5125" max="5127" width="8.5703125" style="95" customWidth="1"/>
    <col min="5128" max="5130" width="8.140625" style="95" customWidth="1"/>
    <col min="5131" max="5131" width="7.5703125" style="95" customWidth="1"/>
    <col min="5132" max="5132" width="8.42578125" style="95" customWidth="1"/>
    <col min="5133" max="5133" width="8.28515625" style="95" customWidth="1"/>
    <col min="5134" max="5134" width="8.140625" style="95" customWidth="1"/>
    <col min="5135" max="5135" width="8" style="95" customWidth="1"/>
    <col min="5136" max="5136" width="7.7109375" style="95" customWidth="1"/>
    <col min="5137" max="5137" width="8.140625" style="95" customWidth="1"/>
    <col min="5138" max="5138" width="7.7109375" style="95" customWidth="1"/>
    <col min="5139" max="5139" width="7.85546875" style="95" customWidth="1"/>
    <col min="5140" max="5140" width="7.7109375" style="95" customWidth="1"/>
    <col min="5141" max="5141" width="7.85546875" style="95"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26.7109375" style="95" bestFit="1" customWidth="1"/>
    <col min="5379" max="5379" width="0" style="95" hidden="1" customWidth="1"/>
    <col min="5380" max="5380" width="13.28515625" style="95" customWidth="1"/>
    <col min="5381" max="5383" width="8.5703125" style="95" customWidth="1"/>
    <col min="5384" max="5386" width="8.140625" style="95" customWidth="1"/>
    <col min="5387" max="5387" width="7.5703125" style="95" customWidth="1"/>
    <col min="5388" max="5388" width="8.42578125" style="95" customWidth="1"/>
    <col min="5389" max="5389" width="8.28515625" style="95" customWidth="1"/>
    <col min="5390" max="5390" width="8.140625" style="95" customWidth="1"/>
    <col min="5391" max="5391" width="8" style="95" customWidth="1"/>
    <col min="5392" max="5392" width="7.7109375" style="95" customWidth="1"/>
    <col min="5393" max="5393" width="8.140625" style="95" customWidth="1"/>
    <col min="5394" max="5394" width="7.7109375" style="95" customWidth="1"/>
    <col min="5395" max="5395" width="7.85546875" style="95" customWidth="1"/>
    <col min="5396" max="5396" width="7.7109375" style="95" customWidth="1"/>
    <col min="5397" max="5397" width="7.85546875" style="95"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26.7109375" style="95" bestFit="1" customWidth="1"/>
    <col min="5635" max="5635" width="0" style="95" hidden="1" customWidth="1"/>
    <col min="5636" max="5636" width="13.28515625" style="95" customWidth="1"/>
    <col min="5637" max="5639" width="8.5703125" style="95" customWidth="1"/>
    <col min="5640" max="5642" width="8.140625" style="95" customWidth="1"/>
    <col min="5643" max="5643" width="7.5703125" style="95" customWidth="1"/>
    <col min="5644" max="5644" width="8.42578125" style="95" customWidth="1"/>
    <col min="5645" max="5645" width="8.28515625" style="95" customWidth="1"/>
    <col min="5646" max="5646" width="8.140625" style="95" customWidth="1"/>
    <col min="5647" max="5647" width="8" style="95" customWidth="1"/>
    <col min="5648" max="5648" width="7.7109375" style="95" customWidth="1"/>
    <col min="5649" max="5649" width="8.140625" style="95" customWidth="1"/>
    <col min="5650" max="5650" width="7.7109375" style="95" customWidth="1"/>
    <col min="5651" max="5651" width="7.85546875" style="95" customWidth="1"/>
    <col min="5652" max="5652" width="7.7109375" style="95" customWidth="1"/>
    <col min="5653" max="5653" width="7.85546875" style="95"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26.7109375" style="95" bestFit="1" customWidth="1"/>
    <col min="5891" max="5891" width="0" style="95" hidden="1" customWidth="1"/>
    <col min="5892" max="5892" width="13.28515625" style="95" customWidth="1"/>
    <col min="5893" max="5895" width="8.5703125" style="95" customWidth="1"/>
    <col min="5896" max="5898" width="8.140625" style="95" customWidth="1"/>
    <col min="5899" max="5899" width="7.5703125" style="95" customWidth="1"/>
    <col min="5900" max="5900" width="8.42578125" style="95" customWidth="1"/>
    <col min="5901" max="5901" width="8.28515625" style="95" customWidth="1"/>
    <col min="5902" max="5902" width="8.140625" style="95" customWidth="1"/>
    <col min="5903" max="5903" width="8" style="95" customWidth="1"/>
    <col min="5904" max="5904" width="7.7109375" style="95" customWidth="1"/>
    <col min="5905" max="5905" width="8.140625" style="95" customWidth="1"/>
    <col min="5906" max="5906" width="7.7109375" style="95" customWidth="1"/>
    <col min="5907" max="5907" width="7.85546875" style="95" customWidth="1"/>
    <col min="5908" max="5908" width="7.7109375" style="95" customWidth="1"/>
    <col min="5909" max="5909" width="7.85546875" style="95"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26.7109375" style="95" bestFit="1" customWidth="1"/>
    <col min="6147" max="6147" width="0" style="95" hidden="1" customWidth="1"/>
    <col min="6148" max="6148" width="13.28515625" style="95" customWidth="1"/>
    <col min="6149" max="6151" width="8.5703125" style="95" customWidth="1"/>
    <col min="6152" max="6154" width="8.140625" style="95" customWidth="1"/>
    <col min="6155" max="6155" width="7.5703125" style="95" customWidth="1"/>
    <col min="6156" max="6156" width="8.42578125" style="95" customWidth="1"/>
    <col min="6157" max="6157" width="8.28515625" style="95" customWidth="1"/>
    <col min="6158" max="6158" width="8.140625" style="95" customWidth="1"/>
    <col min="6159" max="6159" width="8" style="95" customWidth="1"/>
    <col min="6160" max="6160" width="7.7109375" style="95" customWidth="1"/>
    <col min="6161" max="6161" width="8.140625" style="95" customWidth="1"/>
    <col min="6162" max="6162" width="7.7109375" style="95" customWidth="1"/>
    <col min="6163" max="6163" width="7.85546875" style="95" customWidth="1"/>
    <col min="6164" max="6164" width="7.7109375" style="95" customWidth="1"/>
    <col min="6165" max="6165" width="7.85546875" style="95"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26.7109375" style="95" bestFit="1" customWidth="1"/>
    <col min="6403" max="6403" width="0" style="95" hidden="1" customWidth="1"/>
    <col min="6404" max="6404" width="13.28515625" style="95" customWidth="1"/>
    <col min="6405" max="6407" width="8.5703125" style="95" customWidth="1"/>
    <col min="6408" max="6410" width="8.140625" style="95" customWidth="1"/>
    <col min="6411" max="6411" width="7.5703125" style="95" customWidth="1"/>
    <col min="6412" max="6412" width="8.42578125" style="95" customWidth="1"/>
    <col min="6413" max="6413" width="8.28515625" style="95" customWidth="1"/>
    <col min="6414" max="6414" width="8.140625" style="95" customWidth="1"/>
    <col min="6415" max="6415" width="8" style="95" customWidth="1"/>
    <col min="6416" max="6416" width="7.7109375" style="95" customWidth="1"/>
    <col min="6417" max="6417" width="8.140625" style="95" customWidth="1"/>
    <col min="6418" max="6418" width="7.7109375" style="95" customWidth="1"/>
    <col min="6419" max="6419" width="7.85546875" style="95" customWidth="1"/>
    <col min="6420" max="6420" width="7.7109375" style="95" customWidth="1"/>
    <col min="6421" max="6421" width="7.85546875" style="95"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26.7109375" style="95" bestFit="1" customWidth="1"/>
    <col min="6659" max="6659" width="0" style="95" hidden="1" customWidth="1"/>
    <col min="6660" max="6660" width="13.28515625" style="95" customWidth="1"/>
    <col min="6661" max="6663" width="8.5703125" style="95" customWidth="1"/>
    <col min="6664" max="6666" width="8.140625" style="95" customWidth="1"/>
    <col min="6667" max="6667" width="7.5703125" style="95" customWidth="1"/>
    <col min="6668" max="6668" width="8.42578125" style="95" customWidth="1"/>
    <col min="6669" max="6669" width="8.28515625" style="95" customWidth="1"/>
    <col min="6670" max="6670" width="8.140625" style="95" customWidth="1"/>
    <col min="6671" max="6671" width="8" style="95" customWidth="1"/>
    <col min="6672" max="6672" width="7.7109375" style="95" customWidth="1"/>
    <col min="6673" max="6673" width="8.140625" style="95" customWidth="1"/>
    <col min="6674" max="6674" width="7.7109375" style="95" customWidth="1"/>
    <col min="6675" max="6675" width="7.85546875" style="95" customWidth="1"/>
    <col min="6676" max="6676" width="7.7109375" style="95" customWidth="1"/>
    <col min="6677" max="6677" width="7.85546875" style="95"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26.7109375" style="95" bestFit="1" customWidth="1"/>
    <col min="6915" max="6915" width="0" style="95" hidden="1" customWidth="1"/>
    <col min="6916" max="6916" width="13.28515625" style="95" customWidth="1"/>
    <col min="6917" max="6919" width="8.5703125" style="95" customWidth="1"/>
    <col min="6920" max="6922" width="8.140625" style="95" customWidth="1"/>
    <col min="6923" max="6923" width="7.5703125" style="95" customWidth="1"/>
    <col min="6924" max="6924" width="8.42578125" style="95" customWidth="1"/>
    <col min="6925" max="6925" width="8.28515625" style="95" customWidth="1"/>
    <col min="6926" max="6926" width="8.140625" style="95" customWidth="1"/>
    <col min="6927" max="6927" width="8" style="95" customWidth="1"/>
    <col min="6928" max="6928" width="7.7109375" style="95" customWidth="1"/>
    <col min="6929" max="6929" width="8.140625" style="95" customWidth="1"/>
    <col min="6930" max="6930" width="7.7109375" style="95" customWidth="1"/>
    <col min="6931" max="6931" width="7.85546875" style="95" customWidth="1"/>
    <col min="6932" max="6932" width="7.7109375" style="95" customWidth="1"/>
    <col min="6933" max="6933" width="7.85546875" style="95"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26.7109375" style="95" bestFit="1" customWidth="1"/>
    <col min="7171" max="7171" width="0" style="95" hidden="1" customWidth="1"/>
    <col min="7172" max="7172" width="13.28515625" style="95" customWidth="1"/>
    <col min="7173" max="7175" width="8.5703125" style="95" customWidth="1"/>
    <col min="7176" max="7178" width="8.140625" style="95" customWidth="1"/>
    <col min="7179" max="7179" width="7.5703125" style="95" customWidth="1"/>
    <col min="7180" max="7180" width="8.42578125" style="95" customWidth="1"/>
    <col min="7181" max="7181" width="8.28515625" style="95" customWidth="1"/>
    <col min="7182" max="7182" width="8.140625" style="95" customWidth="1"/>
    <col min="7183" max="7183" width="8" style="95" customWidth="1"/>
    <col min="7184" max="7184" width="7.7109375" style="95" customWidth="1"/>
    <col min="7185" max="7185" width="8.140625" style="95" customWidth="1"/>
    <col min="7186" max="7186" width="7.7109375" style="95" customWidth="1"/>
    <col min="7187" max="7187" width="7.85546875" style="95" customWidth="1"/>
    <col min="7188" max="7188" width="7.7109375" style="95" customWidth="1"/>
    <col min="7189" max="7189" width="7.85546875" style="95"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26.7109375" style="95" bestFit="1" customWidth="1"/>
    <col min="7427" max="7427" width="0" style="95" hidden="1" customWidth="1"/>
    <col min="7428" max="7428" width="13.28515625" style="95" customWidth="1"/>
    <col min="7429" max="7431" width="8.5703125" style="95" customWidth="1"/>
    <col min="7432" max="7434" width="8.140625" style="95" customWidth="1"/>
    <col min="7435" max="7435" width="7.5703125" style="95" customWidth="1"/>
    <col min="7436" max="7436" width="8.42578125" style="95" customWidth="1"/>
    <col min="7437" max="7437" width="8.28515625" style="95" customWidth="1"/>
    <col min="7438" max="7438" width="8.140625" style="95" customWidth="1"/>
    <col min="7439" max="7439" width="8" style="95" customWidth="1"/>
    <col min="7440" max="7440" width="7.7109375" style="95" customWidth="1"/>
    <col min="7441" max="7441" width="8.140625" style="95" customWidth="1"/>
    <col min="7442" max="7442" width="7.7109375" style="95" customWidth="1"/>
    <col min="7443" max="7443" width="7.85546875" style="95" customWidth="1"/>
    <col min="7444" max="7444" width="7.7109375" style="95" customWidth="1"/>
    <col min="7445" max="7445" width="7.85546875" style="95"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26.7109375" style="95" bestFit="1" customWidth="1"/>
    <col min="7683" max="7683" width="0" style="95" hidden="1" customWidth="1"/>
    <col min="7684" max="7684" width="13.28515625" style="95" customWidth="1"/>
    <col min="7685" max="7687" width="8.5703125" style="95" customWidth="1"/>
    <col min="7688" max="7690" width="8.140625" style="95" customWidth="1"/>
    <col min="7691" max="7691" width="7.5703125" style="95" customWidth="1"/>
    <col min="7692" max="7692" width="8.42578125" style="95" customWidth="1"/>
    <col min="7693" max="7693" width="8.28515625" style="95" customWidth="1"/>
    <col min="7694" max="7694" width="8.140625" style="95" customWidth="1"/>
    <col min="7695" max="7695" width="8" style="95" customWidth="1"/>
    <col min="7696" max="7696" width="7.7109375" style="95" customWidth="1"/>
    <col min="7697" max="7697" width="8.140625" style="95" customWidth="1"/>
    <col min="7698" max="7698" width="7.7109375" style="95" customWidth="1"/>
    <col min="7699" max="7699" width="7.85546875" style="95" customWidth="1"/>
    <col min="7700" max="7700" width="7.7109375" style="95" customWidth="1"/>
    <col min="7701" max="7701" width="7.85546875" style="95"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26.7109375" style="95" bestFit="1" customWidth="1"/>
    <col min="7939" max="7939" width="0" style="95" hidden="1" customWidth="1"/>
    <col min="7940" max="7940" width="13.28515625" style="95" customWidth="1"/>
    <col min="7941" max="7943" width="8.5703125" style="95" customWidth="1"/>
    <col min="7944" max="7946" width="8.140625" style="95" customWidth="1"/>
    <col min="7947" max="7947" width="7.5703125" style="95" customWidth="1"/>
    <col min="7948" max="7948" width="8.42578125" style="95" customWidth="1"/>
    <col min="7949" max="7949" width="8.28515625" style="95" customWidth="1"/>
    <col min="7950" max="7950" width="8.140625" style="95" customWidth="1"/>
    <col min="7951" max="7951" width="8" style="95" customWidth="1"/>
    <col min="7952" max="7952" width="7.7109375" style="95" customWidth="1"/>
    <col min="7953" max="7953" width="8.140625" style="95" customWidth="1"/>
    <col min="7954" max="7954" width="7.7109375" style="95" customWidth="1"/>
    <col min="7955" max="7955" width="7.85546875" style="95" customWidth="1"/>
    <col min="7956" max="7956" width="7.7109375" style="95" customWidth="1"/>
    <col min="7957" max="7957" width="7.85546875" style="95"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26.7109375" style="95" bestFit="1" customWidth="1"/>
    <col min="8195" max="8195" width="0" style="95" hidden="1" customWidth="1"/>
    <col min="8196" max="8196" width="13.28515625" style="95" customWidth="1"/>
    <col min="8197" max="8199" width="8.5703125" style="95" customWidth="1"/>
    <col min="8200" max="8202" width="8.140625" style="95" customWidth="1"/>
    <col min="8203" max="8203" width="7.5703125" style="95" customWidth="1"/>
    <col min="8204" max="8204" width="8.42578125" style="95" customWidth="1"/>
    <col min="8205" max="8205" width="8.28515625" style="95" customWidth="1"/>
    <col min="8206" max="8206" width="8.140625" style="95" customWidth="1"/>
    <col min="8207" max="8207" width="8" style="95" customWidth="1"/>
    <col min="8208" max="8208" width="7.7109375" style="95" customWidth="1"/>
    <col min="8209" max="8209" width="8.140625" style="95" customWidth="1"/>
    <col min="8210" max="8210" width="7.7109375" style="95" customWidth="1"/>
    <col min="8211" max="8211" width="7.85546875" style="95" customWidth="1"/>
    <col min="8212" max="8212" width="7.7109375" style="95" customWidth="1"/>
    <col min="8213" max="8213" width="7.85546875" style="95"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26.7109375" style="95" bestFit="1" customWidth="1"/>
    <col min="8451" max="8451" width="0" style="95" hidden="1" customWidth="1"/>
    <col min="8452" max="8452" width="13.28515625" style="95" customWidth="1"/>
    <col min="8453" max="8455" width="8.5703125" style="95" customWidth="1"/>
    <col min="8456" max="8458" width="8.140625" style="95" customWidth="1"/>
    <col min="8459" max="8459" width="7.5703125" style="95" customWidth="1"/>
    <col min="8460" max="8460" width="8.42578125" style="95" customWidth="1"/>
    <col min="8461" max="8461" width="8.28515625" style="95" customWidth="1"/>
    <col min="8462" max="8462" width="8.140625" style="95" customWidth="1"/>
    <col min="8463" max="8463" width="8" style="95" customWidth="1"/>
    <col min="8464" max="8464" width="7.7109375" style="95" customWidth="1"/>
    <col min="8465" max="8465" width="8.140625" style="95" customWidth="1"/>
    <col min="8466" max="8466" width="7.7109375" style="95" customWidth="1"/>
    <col min="8467" max="8467" width="7.85546875" style="95" customWidth="1"/>
    <col min="8468" max="8468" width="7.7109375" style="95" customWidth="1"/>
    <col min="8469" max="8469" width="7.85546875" style="95"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26.7109375" style="95" bestFit="1" customWidth="1"/>
    <col min="8707" max="8707" width="0" style="95" hidden="1" customWidth="1"/>
    <col min="8708" max="8708" width="13.28515625" style="95" customWidth="1"/>
    <col min="8709" max="8711" width="8.5703125" style="95" customWidth="1"/>
    <col min="8712" max="8714" width="8.140625" style="95" customWidth="1"/>
    <col min="8715" max="8715" width="7.5703125" style="95" customWidth="1"/>
    <col min="8716" max="8716" width="8.42578125" style="95" customWidth="1"/>
    <col min="8717" max="8717" width="8.28515625" style="95" customWidth="1"/>
    <col min="8718" max="8718" width="8.140625" style="95" customWidth="1"/>
    <col min="8719" max="8719" width="8" style="95" customWidth="1"/>
    <col min="8720" max="8720" width="7.7109375" style="95" customWidth="1"/>
    <col min="8721" max="8721" width="8.140625" style="95" customWidth="1"/>
    <col min="8722" max="8722" width="7.7109375" style="95" customWidth="1"/>
    <col min="8723" max="8723" width="7.85546875" style="95" customWidth="1"/>
    <col min="8724" max="8724" width="7.7109375" style="95" customWidth="1"/>
    <col min="8725" max="8725" width="7.85546875" style="95"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26.7109375" style="95" bestFit="1" customWidth="1"/>
    <col min="8963" max="8963" width="0" style="95" hidden="1" customWidth="1"/>
    <col min="8964" max="8964" width="13.28515625" style="95" customWidth="1"/>
    <col min="8965" max="8967" width="8.5703125" style="95" customWidth="1"/>
    <col min="8968" max="8970" width="8.140625" style="95" customWidth="1"/>
    <col min="8971" max="8971" width="7.5703125" style="95" customWidth="1"/>
    <col min="8972" max="8972" width="8.42578125" style="95" customWidth="1"/>
    <col min="8973" max="8973" width="8.28515625" style="95" customWidth="1"/>
    <col min="8974" max="8974" width="8.140625" style="95" customWidth="1"/>
    <col min="8975" max="8975" width="8" style="95" customWidth="1"/>
    <col min="8976" max="8976" width="7.7109375" style="95" customWidth="1"/>
    <col min="8977" max="8977" width="8.140625" style="95" customWidth="1"/>
    <col min="8978" max="8978" width="7.7109375" style="95" customWidth="1"/>
    <col min="8979" max="8979" width="7.85546875" style="95" customWidth="1"/>
    <col min="8980" max="8980" width="7.7109375" style="95" customWidth="1"/>
    <col min="8981" max="8981" width="7.85546875" style="95"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26.7109375" style="95" bestFit="1" customWidth="1"/>
    <col min="9219" max="9219" width="0" style="95" hidden="1" customWidth="1"/>
    <col min="9220" max="9220" width="13.28515625" style="95" customWidth="1"/>
    <col min="9221" max="9223" width="8.5703125" style="95" customWidth="1"/>
    <col min="9224" max="9226" width="8.140625" style="95" customWidth="1"/>
    <col min="9227" max="9227" width="7.5703125" style="95" customWidth="1"/>
    <col min="9228" max="9228" width="8.42578125" style="95" customWidth="1"/>
    <col min="9229" max="9229" width="8.28515625" style="95" customWidth="1"/>
    <col min="9230" max="9230" width="8.140625" style="95" customWidth="1"/>
    <col min="9231" max="9231" width="8" style="95" customWidth="1"/>
    <col min="9232" max="9232" width="7.7109375" style="95" customWidth="1"/>
    <col min="9233" max="9233" width="8.140625" style="95" customWidth="1"/>
    <col min="9234" max="9234" width="7.7109375" style="95" customWidth="1"/>
    <col min="9235" max="9235" width="7.85546875" style="95" customWidth="1"/>
    <col min="9236" max="9236" width="7.7109375" style="95" customWidth="1"/>
    <col min="9237" max="9237" width="7.85546875" style="95"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26.7109375" style="95" bestFit="1" customWidth="1"/>
    <col min="9475" max="9475" width="0" style="95" hidden="1" customWidth="1"/>
    <col min="9476" max="9476" width="13.28515625" style="95" customWidth="1"/>
    <col min="9477" max="9479" width="8.5703125" style="95" customWidth="1"/>
    <col min="9480" max="9482" width="8.140625" style="95" customWidth="1"/>
    <col min="9483" max="9483" width="7.5703125" style="95" customWidth="1"/>
    <col min="9484" max="9484" width="8.42578125" style="95" customWidth="1"/>
    <col min="9485" max="9485" width="8.28515625" style="95" customWidth="1"/>
    <col min="9486" max="9486" width="8.140625" style="95" customWidth="1"/>
    <col min="9487" max="9487" width="8" style="95" customWidth="1"/>
    <col min="9488" max="9488" width="7.7109375" style="95" customWidth="1"/>
    <col min="9489" max="9489" width="8.140625" style="95" customWidth="1"/>
    <col min="9490" max="9490" width="7.7109375" style="95" customWidth="1"/>
    <col min="9491" max="9491" width="7.85546875" style="95" customWidth="1"/>
    <col min="9492" max="9492" width="7.7109375" style="95" customWidth="1"/>
    <col min="9493" max="9493" width="7.85546875" style="95"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26.7109375" style="95" bestFit="1" customWidth="1"/>
    <col min="9731" max="9731" width="0" style="95" hidden="1" customWidth="1"/>
    <col min="9732" max="9732" width="13.28515625" style="95" customWidth="1"/>
    <col min="9733" max="9735" width="8.5703125" style="95" customWidth="1"/>
    <col min="9736" max="9738" width="8.140625" style="95" customWidth="1"/>
    <col min="9739" max="9739" width="7.5703125" style="95" customWidth="1"/>
    <col min="9740" max="9740" width="8.42578125" style="95" customWidth="1"/>
    <col min="9741" max="9741" width="8.28515625" style="95" customWidth="1"/>
    <col min="9742" max="9742" width="8.140625" style="95" customWidth="1"/>
    <col min="9743" max="9743" width="8" style="95" customWidth="1"/>
    <col min="9744" max="9744" width="7.7109375" style="95" customWidth="1"/>
    <col min="9745" max="9745" width="8.140625" style="95" customWidth="1"/>
    <col min="9746" max="9746" width="7.7109375" style="95" customWidth="1"/>
    <col min="9747" max="9747" width="7.85546875" style="95" customWidth="1"/>
    <col min="9748" max="9748" width="7.7109375" style="95" customWidth="1"/>
    <col min="9749" max="9749" width="7.85546875" style="95"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26.7109375" style="95" bestFit="1" customWidth="1"/>
    <col min="9987" max="9987" width="0" style="95" hidden="1" customWidth="1"/>
    <col min="9988" max="9988" width="13.28515625" style="95" customWidth="1"/>
    <col min="9989" max="9991" width="8.5703125" style="95" customWidth="1"/>
    <col min="9992" max="9994" width="8.140625" style="95" customWidth="1"/>
    <col min="9995" max="9995" width="7.5703125" style="95" customWidth="1"/>
    <col min="9996" max="9996" width="8.42578125" style="95" customWidth="1"/>
    <col min="9997" max="9997" width="8.28515625" style="95" customWidth="1"/>
    <col min="9998" max="9998" width="8.140625" style="95" customWidth="1"/>
    <col min="9999" max="9999" width="8" style="95" customWidth="1"/>
    <col min="10000" max="10000" width="7.7109375" style="95" customWidth="1"/>
    <col min="10001" max="10001" width="8.140625" style="95" customWidth="1"/>
    <col min="10002" max="10002" width="7.7109375" style="95" customWidth="1"/>
    <col min="10003" max="10003" width="7.85546875" style="95" customWidth="1"/>
    <col min="10004" max="10004" width="7.7109375" style="95" customWidth="1"/>
    <col min="10005" max="10005" width="7.85546875" style="95"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26.7109375" style="95" bestFit="1" customWidth="1"/>
    <col min="10243" max="10243" width="0" style="95" hidden="1" customWidth="1"/>
    <col min="10244" max="10244" width="13.28515625" style="95" customWidth="1"/>
    <col min="10245" max="10247" width="8.5703125" style="95" customWidth="1"/>
    <col min="10248" max="10250" width="8.140625" style="95" customWidth="1"/>
    <col min="10251" max="10251" width="7.5703125" style="95" customWidth="1"/>
    <col min="10252" max="10252" width="8.42578125" style="95" customWidth="1"/>
    <col min="10253" max="10253" width="8.28515625" style="95" customWidth="1"/>
    <col min="10254" max="10254" width="8.140625" style="95" customWidth="1"/>
    <col min="10255" max="10255" width="8" style="95" customWidth="1"/>
    <col min="10256" max="10256" width="7.7109375" style="95" customWidth="1"/>
    <col min="10257" max="10257" width="8.140625" style="95" customWidth="1"/>
    <col min="10258" max="10258" width="7.7109375" style="95" customWidth="1"/>
    <col min="10259" max="10259" width="7.85546875" style="95" customWidth="1"/>
    <col min="10260" max="10260" width="7.7109375" style="95" customWidth="1"/>
    <col min="10261" max="10261" width="7.85546875" style="95"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26.7109375" style="95" bestFit="1" customWidth="1"/>
    <col min="10499" max="10499" width="0" style="95" hidden="1" customWidth="1"/>
    <col min="10500" max="10500" width="13.28515625" style="95" customWidth="1"/>
    <col min="10501" max="10503" width="8.5703125" style="95" customWidth="1"/>
    <col min="10504" max="10506" width="8.140625" style="95" customWidth="1"/>
    <col min="10507" max="10507" width="7.5703125" style="95" customWidth="1"/>
    <col min="10508" max="10508" width="8.42578125" style="95" customWidth="1"/>
    <col min="10509" max="10509" width="8.28515625" style="95" customWidth="1"/>
    <col min="10510" max="10510" width="8.140625" style="95" customWidth="1"/>
    <col min="10511" max="10511" width="8" style="95" customWidth="1"/>
    <col min="10512" max="10512" width="7.7109375" style="95" customWidth="1"/>
    <col min="10513" max="10513" width="8.140625" style="95" customWidth="1"/>
    <col min="10514" max="10514" width="7.7109375" style="95" customWidth="1"/>
    <col min="10515" max="10515" width="7.85546875" style="95" customWidth="1"/>
    <col min="10516" max="10516" width="7.7109375" style="95" customWidth="1"/>
    <col min="10517" max="10517" width="7.85546875" style="95"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26.7109375" style="95" bestFit="1" customWidth="1"/>
    <col min="10755" max="10755" width="0" style="95" hidden="1" customWidth="1"/>
    <col min="10756" max="10756" width="13.28515625" style="95" customWidth="1"/>
    <col min="10757" max="10759" width="8.5703125" style="95" customWidth="1"/>
    <col min="10760" max="10762" width="8.140625" style="95" customWidth="1"/>
    <col min="10763" max="10763" width="7.5703125" style="95" customWidth="1"/>
    <col min="10764" max="10764" width="8.42578125" style="95" customWidth="1"/>
    <col min="10765" max="10765" width="8.28515625" style="95" customWidth="1"/>
    <col min="10766" max="10766" width="8.140625" style="95" customWidth="1"/>
    <col min="10767" max="10767" width="8" style="95" customWidth="1"/>
    <col min="10768" max="10768" width="7.7109375" style="95" customWidth="1"/>
    <col min="10769" max="10769" width="8.140625" style="95" customWidth="1"/>
    <col min="10770" max="10770" width="7.7109375" style="95" customWidth="1"/>
    <col min="10771" max="10771" width="7.85546875" style="95" customWidth="1"/>
    <col min="10772" max="10772" width="7.7109375" style="95" customWidth="1"/>
    <col min="10773" max="10773" width="7.85546875" style="95"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26.7109375" style="95" bestFit="1" customWidth="1"/>
    <col min="11011" max="11011" width="0" style="95" hidden="1" customWidth="1"/>
    <col min="11012" max="11012" width="13.28515625" style="95" customWidth="1"/>
    <col min="11013" max="11015" width="8.5703125" style="95" customWidth="1"/>
    <col min="11016" max="11018" width="8.140625" style="95" customWidth="1"/>
    <col min="11019" max="11019" width="7.5703125" style="95" customWidth="1"/>
    <col min="11020" max="11020" width="8.42578125" style="95" customWidth="1"/>
    <col min="11021" max="11021" width="8.28515625" style="95" customWidth="1"/>
    <col min="11022" max="11022" width="8.140625" style="95" customWidth="1"/>
    <col min="11023" max="11023" width="8" style="95" customWidth="1"/>
    <col min="11024" max="11024" width="7.7109375" style="95" customWidth="1"/>
    <col min="11025" max="11025" width="8.140625" style="95" customWidth="1"/>
    <col min="11026" max="11026" width="7.7109375" style="95" customWidth="1"/>
    <col min="11027" max="11027" width="7.85546875" style="95" customWidth="1"/>
    <col min="11028" max="11028" width="7.7109375" style="95" customWidth="1"/>
    <col min="11029" max="11029" width="7.85546875" style="95"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26.7109375" style="95" bestFit="1" customWidth="1"/>
    <col min="11267" max="11267" width="0" style="95" hidden="1" customWidth="1"/>
    <col min="11268" max="11268" width="13.28515625" style="95" customWidth="1"/>
    <col min="11269" max="11271" width="8.5703125" style="95" customWidth="1"/>
    <col min="11272" max="11274" width="8.140625" style="95" customWidth="1"/>
    <col min="11275" max="11275" width="7.5703125" style="95" customWidth="1"/>
    <col min="11276" max="11276" width="8.42578125" style="95" customWidth="1"/>
    <col min="11277" max="11277" width="8.28515625" style="95" customWidth="1"/>
    <col min="11278" max="11278" width="8.140625" style="95" customWidth="1"/>
    <col min="11279" max="11279" width="8" style="95" customWidth="1"/>
    <col min="11280" max="11280" width="7.7109375" style="95" customWidth="1"/>
    <col min="11281" max="11281" width="8.140625" style="95" customWidth="1"/>
    <col min="11282" max="11282" width="7.7109375" style="95" customWidth="1"/>
    <col min="11283" max="11283" width="7.85546875" style="95" customWidth="1"/>
    <col min="11284" max="11284" width="7.7109375" style="95" customWidth="1"/>
    <col min="11285" max="11285" width="7.85546875" style="95"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26.7109375" style="95" bestFit="1" customWidth="1"/>
    <col min="11523" max="11523" width="0" style="95" hidden="1" customWidth="1"/>
    <col min="11524" max="11524" width="13.28515625" style="95" customWidth="1"/>
    <col min="11525" max="11527" width="8.5703125" style="95" customWidth="1"/>
    <col min="11528" max="11530" width="8.140625" style="95" customWidth="1"/>
    <col min="11531" max="11531" width="7.5703125" style="95" customWidth="1"/>
    <col min="11532" max="11532" width="8.42578125" style="95" customWidth="1"/>
    <col min="11533" max="11533" width="8.28515625" style="95" customWidth="1"/>
    <col min="11534" max="11534" width="8.140625" style="95" customWidth="1"/>
    <col min="11535" max="11535" width="8" style="95" customWidth="1"/>
    <col min="11536" max="11536" width="7.7109375" style="95" customWidth="1"/>
    <col min="11537" max="11537" width="8.140625" style="95" customWidth="1"/>
    <col min="11538" max="11538" width="7.7109375" style="95" customWidth="1"/>
    <col min="11539" max="11539" width="7.85546875" style="95" customWidth="1"/>
    <col min="11540" max="11540" width="7.7109375" style="95" customWidth="1"/>
    <col min="11541" max="11541" width="7.85546875" style="95"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26.7109375" style="95" bestFit="1" customWidth="1"/>
    <col min="11779" max="11779" width="0" style="95" hidden="1" customWidth="1"/>
    <col min="11780" max="11780" width="13.28515625" style="95" customWidth="1"/>
    <col min="11781" max="11783" width="8.5703125" style="95" customWidth="1"/>
    <col min="11784" max="11786" width="8.140625" style="95" customWidth="1"/>
    <col min="11787" max="11787" width="7.5703125" style="95" customWidth="1"/>
    <col min="11788" max="11788" width="8.42578125" style="95" customWidth="1"/>
    <col min="11789" max="11789" width="8.28515625" style="95" customWidth="1"/>
    <col min="11790" max="11790" width="8.140625" style="95" customWidth="1"/>
    <col min="11791" max="11791" width="8" style="95" customWidth="1"/>
    <col min="11792" max="11792" width="7.7109375" style="95" customWidth="1"/>
    <col min="11793" max="11793" width="8.140625" style="95" customWidth="1"/>
    <col min="11794" max="11794" width="7.7109375" style="95" customWidth="1"/>
    <col min="11795" max="11795" width="7.85546875" style="95" customWidth="1"/>
    <col min="11796" max="11796" width="7.7109375" style="95" customWidth="1"/>
    <col min="11797" max="11797" width="7.85546875" style="95"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26.7109375" style="95" bestFit="1" customWidth="1"/>
    <col min="12035" max="12035" width="0" style="95" hidden="1" customWidth="1"/>
    <col min="12036" max="12036" width="13.28515625" style="95" customWidth="1"/>
    <col min="12037" max="12039" width="8.5703125" style="95" customWidth="1"/>
    <col min="12040" max="12042" width="8.140625" style="95" customWidth="1"/>
    <col min="12043" max="12043" width="7.5703125" style="95" customWidth="1"/>
    <col min="12044" max="12044" width="8.42578125" style="95" customWidth="1"/>
    <col min="12045" max="12045" width="8.28515625" style="95" customWidth="1"/>
    <col min="12046" max="12046" width="8.140625" style="95" customWidth="1"/>
    <col min="12047" max="12047" width="8" style="95" customWidth="1"/>
    <col min="12048" max="12048" width="7.7109375" style="95" customWidth="1"/>
    <col min="12049" max="12049" width="8.140625" style="95" customWidth="1"/>
    <col min="12050" max="12050" width="7.7109375" style="95" customWidth="1"/>
    <col min="12051" max="12051" width="7.85546875" style="95" customWidth="1"/>
    <col min="12052" max="12052" width="7.7109375" style="95" customWidth="1"/>
    <col min="12053" max="12053" width="7.85546875" style="95"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26.7109375" style="95" bestFit="1" customWidth="1"/>
    <col min="12291" max="12291" width="0" style="95" hidden="1" customWidth="1"/>
    <col min="12292" max="12292" width="13.28515625" style="95" customWidth="1"/>
    <col min="12293" max="12295" width="8.5703125" style="95" customWidth="1"/>
    <col min="12296" max="12298" width="8.140625" style="95" customWidth="1"/>
    <col min="12299" max="12299" width="7.5703125" style="95" customWidth="1"/>
    <col min="12300" max="12300" width="8.42578125" style="95" customWidth="1"/>
    <col min="12301" max="12301" width="8.28515625" style="95" customWidth="1"/>
    <col min="12302" max="12302" width="8.140625" style="95" customWidth="1"/>
    <col min="12303" max="12303" width="8" style="95" customWidth="1"/>
    <col min="12304" max="12304" width="7.7109375" style="95" customWidth="1"/>
    <col min="12305" max="12305" width="8.140625" style="95" customWidth="1"/>
    <col min="12306" max="12306" width="7.7109375" style="95" customWidth="1"/>
    <col min="12307" max="12307" width="7.85546875" style="95" customWidth="1"/>
    <col min="12308" max="12308" width="7.7109375" style="95" customWidth="1"/>
    <col min="12309" max="12309" width="7.85546875" style="95"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26.7109375" style="95" bestFit="1" customWidth="1"/>
    <col min="12547" max="12547" width="0" style="95" hidden="1" customWidth="1"/>
    <col min="12548" max="12548" width="13.28515625" style="95" customWidth="1"/>
    <col min="12549" max="12551" width="8.5703125" style="95" customWidth="1"/>
    <col min="12552" max="12554" width="8.140625" style="95" customWidth="1"/>
    <col min="12555" max="12555" width="7.5703125" style="95" customWidth="1"/>
    <col min="12556" max="12556" width="8.42578125" style="95" customWidth="1"/>
    <col min="12557" max="12557" width="8.28515625" style="95" customWidth="1"/>
    <col min="12558" max="12558" width="8.140625" style="95" customWidth="1"/>
    <col min="12559" max="12559" width="8" style="95" customWidth="1"/>
    <col min="12560" max="12560" width="7.7109375" style="95" customWidth="1"/>
    <col min="12561" max="12561" width="8.140625" style="95" customWidth="1"/>
    <col min="12562" max="12562" width="7.7109375" style="95" customWidth="1"/>
    <col min="12563" max="12563" width="7.85546875" style="95" customWidth="1"/>
    <col min="12564" max="12564" width="7.7109375" style="95" customWidth="1"/>
    <col min="12565" max="12565" width="7.85546875" style="95"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26.7109375" style="95" bestFit="1" customWidth="1"/>
    <col min="12803" max="12803" width="0" style="95" hidden="1" customWidth="1"/>
    <col min="12804" max="12804" width="13.28515625" style="95" customWidth="1"/>
    <col min="12805" max="12807" width="8.5703125" style="95" customWidth="1"/>
    <col min="12808" max="12810" width="8.140625" style="95" customWidth="1"/>
    <col min="12811" max="12811" width="7.5703125" style="95" customWidth="1"/>
    <col min="12812" max="12812" width="8.42578125" style="95" customWidth="1"/>
    <col min="12813" max="12813" width="8.28515625" style="95" customWidth="1"/>
    <col min="12814" max="12814" width="8.140625" style="95" customWidth="1"/>
    <col min="12815" max="12815" width="8" style="95" customWidth="1"/>
    <col min="12816" max="12816" width="7.7109375" style="95" customWidth="1"/>
    <col min="12817" max="12817" width="8.140625" style="95" customWidth="1"/>
    <col min="12818" max="12818" width="7.7109375" style="95" customWidth="1"/>
    <col min="12819" max="12819" width="7.85546875" style="95" customWidth="1"/>
    <col min="12820" max="12820" width="7.7109375" style="95" customWidth="1"/>
    <col min="12821" max="12821" width="7.85546875" style="95"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26.7109375" style="95" bestFit="1" customWidth="1"/>
    <col min="13059" max="13059" width="0" style="95" hidden="1" customWidth="1"/>
    <col min="13060" max="13060" width="13.28515625" style="95" customWidth="1"/>
    <col min="13061" max="13063" width="8.5703125" style="95" customWidth="1"/>
    <col min="13064" max="13066" width="8.140625" style="95" customWidth="1"/>
    <col min="13067" max="13067" width="7.5703125" style="95" customWidth="1"/>
    <col min="13068" max="13068" width="8.42578125" style="95" customWidth="1"/>
    <col min="13069" max="13069" width="8.28515625" style="95" customWidth="1"/>
    <col min="13070" max="13070" width="8.140625" style="95" customWidth="1"/>
    <col min="13071" max="13071" width="8" style="95" customWidth="1"/>
    <col min="13072" max="13072" width="7.7109375" style="95" customWidth="1"/>
    <col min="13073" max="13073" width="8.140625" style="95" customWidth="1"/>
    <col min="13074" max="13074" width="7.7109375" style="95" customWidth="1"/>
    <col min="13075" max="13075" width="7.85546875" style="95" customWidth="1"/>
    <col min="13076" max="13076" width="7.7109375" style="95" customWidth="1"/>
    <col min="13077" max="13077" width="7.85546875" style="95"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26.7109375" style="95" bestFit="1" customWidth="1"/>
    <col min="13315" max="13315" width="0" style="95" hidden="1" customWidth="1"/>
    <col min="13316" max="13316" width="13.28515625" style="95" customWidth="1"/>
    <col min="13317" max="13319" width="8.5703125" style="95" customWidth="1"/>
    <col min="13320" max="13322" width="8.140625" style="95" customWidth="1"/>
    <col min="13323" max="13323" width="7.5703125" style="95" customWidth="1"/>
    <col min="13324" max="13324" width="8.42578125" style="95" customWidth="1"/>
    <col min="13325" max="13325" width="8.28515625" style="95" customWidth="1"/>
    <col min="13326" max="13326" width="8.140625" style="95" customWidth="1"/>
    <col min="13327" max="13327" width="8" style="95" customWidth="1"/>
    <col min="13328" max="13328" width="7.7109375" style="95" customWidth="1"/>
    <col min="13329" max="13329" width="8.140625" style="95" customWidth="1"/>
    <col min="13330" max="13330" width="7.7109375" style="95" customWidth="1"/>
    <col min="13331" max="13331" width="7.85546875" style="95" customWidth="1"/>
    <col min="13332" max="13332" width="7.7109375" style="95" customWidth="1"/>
    <col min="13333" max="13333" width="7.85546875" style="95"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26.7109375" style="95" bestFit="1" customWidth="1"/>
    <col min="13571" max="13571" width="0" style="95" hidden="1" customWidth="1"/>
    <col min="13572" max="13572" width="13.28515625" style="95" customWidth="1"/>
    <col min="13573" max="13575" width="8.5703125" style="95" customWidth="1"/>
    <col min="13576" max="13578" width="8.140625" style="95" customWidth="1"/>
    <col min="13579" max="13579" width="7.5703125" style="95" customWidth="1"/>
    <col min="13580" max="13580" width="8.42578125" style="95" customWidth="1"/>
    <col min="13581" max="13581" width="8.28515625" style="95" customWidth="1"/>
    <col min="13582" max="13582" width="8.140625" style="95" customWidth="1"/>
    <col min="13583" max="13583" width="8" style="95" customWidth="1"/>
    <col min="13584" max="13584" width="7.7109375" style="95" customWidth="1"/>
    <col min="13585" max="13585" width="8.140625" style="95" customWidth="1"/>
    <col min="13586" max="13586" width="7.7109375" style="95" customWidth="1"/>
    <col min="13587" max="13587" width="7.85546875" style="95" customWidth="1"/>
    <col min="13588" max="13588" width="7.7109375" style="95" customWidth="1"/>
    <col min="13589" max="13589" width="7.85546875" style="95"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26.7109375" style="95" bestFit="1" customWidth="1"/>
    <col min="13827" max="13827" width="0" style="95" hidden="1" customWidth="1"/>
    <col min="13828" max="13828" width="13.28515625" style="95" customWidth="1"/>
    <col min="13829" max="13831" width="8.5703125" style="95" customWidth="1"/>
    <col min="13832" max="13834" width="8.140625" style="95" customWidth="1"/>
    <col min="13835" max="13835" width="7.5703125" style="95" customWidth="1"/>
    <col min="13836" max="13836" width="8.42578125" style="95" customWidth="1"/>
    <col min="13837" max="13837" width="8.28515625" style="95" customWidth="1"/>
    <col min="13838" max="13838" width="8.140625" style="95" customWidth="1"/>
    <col min="13839" max="13839" width="8" style="95" customWidth="1"/>
    <col min="13840" max="13840" width="7.7109375" style="95" customWidth="1"/>
    <col min="13841" max="13841" width="8.140625" style="95" customWidth="1"/>
    <col min="13842" max="13842" width="7.7109375" style="95" customWidth="1"/>
    <col min="13843" max="13843" width="7.85546875" style="95" customWidth="1"/>
    <col min="13844" max="13844" width="7.7109375" style="95" customWidth="1"/>
    <col min="13845" max="13845" width="7.85546875" style="95"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26.7109375" style="95" bestFit="1" customWidth="1"/>
    <col min="14083" max="14083" width="0" style="95" hidden="1" customWidth="1"/>
    <col min="14084" max="14084" width="13.28515625" style="95" customWidth="1"/>
    <col min="14085" max="14087" width="8.5703125" style="95" customWidth="1"/>
    <col min="14088" max="14090" width="8.140625" style="95" customWidth="1"/>
    <col min="14091" max="14091" width="7.5703125" style="95" customWidth="1"/>
    <col min="14092" max="14092" width="8.42578125" style="95" customWidth="1"/>
    <col min="14093" max="14093" width="8.28515625" style="95" customWidth="1"/>
    <col min="14094" max="14094" width="8.140625" style="95" customWidth="1"/>
    <col min="14095" max="14095" width="8" style="95" customWidth="1"/>
    <col min="14096" max="14096" width="7.7109375" style="95" customWidth="1"/>
    <col min="14097" max="14097" width="8.140625" style="95" customWidth="1"/>
    <col min="14098" max="14098" width="7.7109375" style="95" customWidth="1"/>
    <col min="14099" max="14099" width="7.85546875" style="95" customWidth="1"/>
    <col min="14100" max="14100" width="7.7109375" style="95" customWidth="1"/>
    <col min="14101" max="14101" width="7.85546875" style="95"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26.7109375" style="95" bestFit="1" customWidth="1"/>
    <col min="14339" max="14339" width="0" style="95" hidden="1" customWidth="1"/>
    <col min="14340" max="14340" width="13.28515625" style="95" customWidth="1"/>
    <col min="14341" max="14343" width="8.5703125" style="95" customWidth="1"/>
    <col min="14344" max="14346" width="8.140625" style="95" customWidth="1"/>
    <col min="14347" max="14347" width="7.5703125" style="95" customWidth="1"/>
    <col min="14348" max="14348" width="8.42578125" style="95" customWidth="1"/>
    <col min="14349" max="14349" width="8.28515625" style="95" customWidth="1"/>
    <col min="14350" max="14350" width="8.140625" style="95" customWidth="1"/>
    <col min="14351" max="14351" width="8" style="95" customWidth="1"/>
    <col min="14352" max="14352" width="7.7109375" style="95" customWidth="1"/>
    <col min="14353" max="14353" width="8.140625" style="95" customWidth="1"/>
    <col min="14354" max="14354" width="7.7109375" style="95" customWidth="1"/>
    <col min="14355" max="14355" width="7.85546875" style="95" customWidth="1"/>
    <col min="14356" max="14356" width="7.7109375" style="95" customWidth="1"/>
    <col min="14357" max="14357" width="7.85546875" style="95"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26.7109375" style="95" bestFit="1" customWidth="1"/>
    <col min="14595" max="14595" width="0" style="95" hidden="1" customWidth="1"/>
    <col min="14596" max="14596" width="13.28515625" style="95" customWidth="1"/>
    <col min="14597" max="14599" width="8.5703125" style="95" customWidth="1"/>
    <col min="14600" max="14602" width="8.140625" style="95" customWidth="1"/>
    <col min="14603" max="14603" width="7.5703125" style="95" customWidth="1"/>
    <col min="14604" max="14604" width="8.42578125" style="95" customWidth="1"/>
    <col min="14605" max="14605" width="8.28515625" style="95" customWidth="1"/>
    <col min="14606" max="14606" width="8.140625" style="95" customWidth="1"/>
    <col min="14607" max="14607" width="8" style="95" customWidth="1"/>
    <col min="14608" max="14608" width="7.7109375" style="95" customWidth="1"/>
    <col min="14609" max="14609" width="8.140625" style="95" customWidth="1"/>
    <col min="14610" max="14610" width="7.7109375" style="95" customWidth="1"/>
    <col min="14611" max="14611" width="7.85546875" style="95" customWidth="1"/>
    <col min="14612" max="14612" width="7.7109375" style="95" customWidth="1"/>
    <col min="14613" max="14613" width="7.85546875" style="95"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26.7109375" style="95" bestFit="1" customWidth="1"/>
    <col min="14851" max="14851" width="0" style="95" hidden="1" customWidth="1"/>
    <col min="14852" max="14852" width="13.28515625" style="95" customWidth="1"/>
    <col min="14853" max="14855" width="8.5703125" style="95" customWidth="1"/>
    <col min="14856" max="14858" width="8.140625" style="95" customWidth="1"/>
    <col min="14859" max="14859" width="7.5703125" style="95" customWidth="1"/>
    <col min="14860" max="14860" width="8.42578125" style="95" customWidth="1"/>
    <col min="14861" max="14861" width="8.28515625" style="95" customWidth="1"/>
    <col min="14862" max="14862" width="8.140625" style="95" customWidth="1"/>
    <col min="14863" max="14863" width="8" style="95" customWidth="1"/>
    <col min="14864" max="14864" width="7.7109375" style="95" customWidth="1"/>
    <col min="14865" max="14865" width="8.140625" style="95" customWidth="1"/>
    <col min="14866" max="14866" width="7.7109375" style="95" customWidth="1"/>
    <col min="14867" max="14867" width="7.85546875" style="95" customWidth="1"/>
    <col min="14868" max="14868" width="7.7109375" style="95" customWidth="1"/>
    <col min="14869" max="14869" width="7.85546875" style="95"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26.7109375" style="95" bestFit="1" customWidth="1"/>
    <col min="15107" max="15107" width="0" style="95" hidden="1" customWidth="1"/>
    <col min="15108" max="15108" width="13.28515625" style="95" customWidth="1"/>
    <col min="15109" max="15111" width="8.5703125" style="95" customWidth="1"/>
    <col min="15112" max="15114" width="8.140625" style="95" customWidth="1"/>
    <col min="15115" max="15115" width="7.5703125" style="95" customWidth="1"/>
    <col min="15116" max="15116" width="8.42578125" style="95" customWidth="1"/>
    <col min="15117" max="15117" width="8.28515625" style="95" customWidth="1"/>
    <col min="15118" max="15118" width="8.140625" style="95" customWidth="1"/>
    <col min="15119" max="15119" width="8" style="95" customWidth="1"/>
    <col min="15120" max="15120" width="7.7109375" style="95" customWidth="1"/>
    <col min="15121" max="15121" width="8.140625" style="95" customWidth="1"/>
    <col min="15122" max="15122" width="7.7109375" style="95" customWidth="1"/>
    <col min="15123" max="15123" width="7.85546875" style="95" customWidth="1"/>
    <col min="15124" max="15124" width="7.7109375" style="95" customWidth="1"/>
    <col min="15125" max="15125" width="7.85546875" style="95"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26.7109375" style="95" bestFit="1" customWidth="1"/>
    <col min="15363" max="15363" width="0" style="95" hidden="1" customWidth="1"/>
    <col min="15364" max="15364" width="13.28515625" style="95" customWidth="1"/>
    <col min="15365" max="15367" width="8.5703125" style="95" customWidth="1"/>
    <col min="15368" max="15370" width="8.140625" style="95" customWidth="1"/>
    <col min="15371" max="15371" width="7.5703125" style="95" customWidth="1"/>
    <col min="15372" max="15372" width="8.42578125" style="95" customWidth="1"/>
    <col min="15373" max="15373" width="8.28515625" style="95" customWidth="1"/>
    <col min="15374" max="15374" width="8.140625" style="95" customWidth="1"/>
    <col min="15375" max="15375" width="8" style="95" customWidth="1"/>
    <col min="15376" max="15376" width="7.7109375" style="95" customWidth="1"/>
    <col min="15377" max="15377" width="8.140625" style="95" customWidth="1"/>
    <col min="15378" max="15378" width="7.7109375" style="95" customWidth="1"/>
    <col min="15379" max="15379" width="7.85546875" style="95" customWidth="1"/>
    <col min="15380" max="15380" width="7.7109375" style="95" customWidth="1"/>
    <col min="15381" max="15381" width="7.85546875" style="95"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26.7109375" style="95" bestFit="1" customWidth="1"/>
    <col min="15619" max="15619" width="0" style="95" hidden="1" customWidth="1"/>
    <col min="15620" max="15620" width="13.28515625" style="95" customWidth="1"/>
    <col min="15621" max="15623" width="8.5703125" style="95" customWidth="1"/>
    <col min="15624" max="15626" width="8.140625" style="95" customWidth="1"/>
    <col min="15627" max="15627" width="7.5703125" style="95" customWidth="1"/>
    <col min="15628" max="15628" width="8.42578125" style="95" customWidth="1"/>
    <col min="15629" max="15629" width="8.28515625" style="95" customWidth="1"/>
    <col min="15630" max="15630" width="8.140625" style="95" customWidth="1"/>
    <col min="15631" max="15631" width="8" style="95" customWidth="1"/>
    <col min="15632" max="15632" width="7.7109375" style="95" customWidth="1"/>
    <col min="15633" max="15633" width="8.140625" style="95" customWidth="1"/>
    <col min="15634" max="15634" width="7.7109375" style="95" customWidth="1"/>
    <col min="15635" max="15635" width="7.85546875" style="95" customWidth="1"/>
    <col min="15636" max="15636" width="7.7109375" style="95" customWidth="1"/>
    <col min="15637" max="15637" width="7.85546875" style="95"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26.7109375" style="95" bestFit="1" customWidth="1"/>
    <col min="15875" max="15875" width="0" style="95" hidden="1" customWidth="1"/>
    <col min="15876" max="15876" width="13.28515625" style="95" customWidth="1"/>
    <col min="15877" max="15879" width="8.5703125" style="95" customWidth="1"/>
    <col min="15880" max="15882" width="8.140625" style="95" customWidth="1"/>
    <col min="15883" max="15883" width="7.5703125" style="95" customWidth="1"/>
    <col min="15884" max="15884" width="8.42578125" style="95" customWidth="1"/>
    <col min="15885" max="15885" width="8.28515625" style="95" customWidth="1"/>
    <col min="15886" max="15886" width="8.140625" style="95" customWidth="1"/>
    <col min="15887" max="15887" width="8" style="95" customWidth="1"/>
    <col min="15888" max="15888" width="7.7109375" style="95" customWidth="1"/>
    <col min="15889" max="15889" width="8.140625" style="95" customWidth="1"/>
    <col min="15890" max="15890" width="7.7109375" style="95" customWidth="1"/>
    <col min="15891" max="15891" width="7.85546875" style="95" customWidth="1"/>
    <col min="15892" max="15892" width="7.7109375" style="95" customWidth="1"/>
    <col min="15893" max="15893" width="7.85546875" style="95"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26.7109375" style="95" bestFit="1" customWidth="1"/>
    <col min="16131" max="16131" width="0" style="95" hidden="1" customWidth="1"/>
    <col min="16132" max="16132" width="13.28515625" style="95" customWidth="1"/>
    <col min="16133" max="16135" width="8.5703125" style="95" customWidth="1"/>
    <col min="16136" max="16138" width="8.140625" style="95" customWidth="1"/>
    <col min="16139" max="16139" width="7.5703125" style="95" customWidth="1"/>
    <col min="16140" max="16140" width="8.42578125" style="95" customWidth="1"/>
    <col min="16141" max="16141" width="8.28515625" style="95" customWidth="1"/>
    <col min="16142" max="16142" width="8.140625" style="95" customWidth="1"/>
    <col min="16143" max="16143" width="8" style="95" customWidth="1"/>
    <col min="16144" max="16144" width="7.7109375" style="95" customWidth="1"/>
    <col min="16145" max="16145" width="8.140625" style="95" customWidth="1"/>
    <col min="16146" max="16146" width="7.7109375" style="95" customWidth="1"/>
    <col min="16147" max="16147" width="7.85546875" style="95" customWidth="1"/>
    <col min="16148" max="16148" width="7.7109375" style="95" customWidth="1"/>
    <col min="16149" max="16149" width="7.85546875" style="95" customWidth="1"/>
    <col min="16150" max="16150" width="8" style="95" customWidth="1"/>
    <col min="16151" max="16151" width="9.140625" style="95" customWidth="1"/>
    <col min="16152" max="16152" width="7.5703125" style="95" customWidth="1"/>
    <col min="16153" max="16384" width="9.140625" style="95"/>
  </cols>
  <sheetData>
    <row r="1" spans="1:24" ht="46.5" customHeight="1" x14ac:dyDescent="0.25">
      <c r="A1" s="533" t="s">
        <v>392</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287"/>
      <c r="B2" s="287"/>
      <c r="C2" s="287"/>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0"/>
      <c r="U5" s="540"/>
      <c r="V5" s="541"/>
      <c r="W5" s="542" t="s">
        <v>3</v>
      </c>
      <c r="X5" s="545" t="s">
        <v>4</v>
      </c>
    </row>
    <row r="6" spans="1:24" s="97"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0"/>
      <c r="U6" s="540"/>
      <c r="V6" s="548" t="s">
        <v>254</v>
      </c>
      <c r="W6" s="543"/>
      <c r="X6" s="546"/>
    </row>
    <row r="7" spans="1:24" s="97" customFormat="1" ht="51.95" customHeight="1" x14ac:dyDescent="0.25">
      <c r="A7" s="551"/>
      <c r="B7" s="551"/>
      <c r="C7" s="547"/>
      <c r="D7" s="538"/>
      <c r="E7" s="215" t="s">
        <v>155</v>
      </c>
      <c r="F7" s="215" t="s">
        <v>156</v>
      </c>
      <c r="G7" s="215" t="s">
        <v>65</v>
      </c>
      <c r="H7" s="215" t="s">
        <v>66</v>
      </c>
      <c r="I7" s="215" t="s">
        <v>67</v>
      </c>
      <c r="J7" s="215" t="s">
        <v>68</v>
      </c>
      <c r="K7" s="215" t="s">
        <v>69</v>
      </c>
      <c r="L7" s="215" t="s">
        <v>70</v>
      </c>
      <c r="M7" s="215" t="s">
        <v>71</v>
      </c>
      <c r="N7" s="215" t="s">
        <v>72</v>
      </c>
      <c r="O7" s="215" t="s">
        <v>297</v>
      </c>
      <c r="P7" s="215" t="s">
        <v>298</v>
      </c>
      <c r="Q7" s="215" t="s">
        <v>299</v>
      </c>
      <c r="R7" s="215" t="s">
        <v>389</v>
      </c>
      <c r="S7" s="215" t="s">
        <v>390</v>
      </c>
      <c r="T7" s="215" t="s">
        <v>391</v>
      </c>
      <c r="U7" s="215" t="s">
        <v>576</v>
      </c>
      <c r="V7" s="548"/>
      <c r="W7" s="544"/>
      <c r="X7" s="547"/>
    </row>
    <row r="8" spans="1:24" s="106" customFormat="1" ht="15.95" customHeight="1" x14ac:dyDescent="0.25">
      <c r="A8" s="100">
        <v>1</v>
      </c>
      <c r="B8" s="79" t="s">
        <v>393</v>
      </c>
      <c r="C8" s="841">
        <v>11100000814</v>
      </c>
      <c r="D8" s="101">
        <v>0.9</v>
      </c>
      <c r="E8" s="461">
        <v>0.01</v>
      </c>
      <c r="F8" s="461">
        <v>0.01</v>
      </c>
      <c r="G8" s="254">
        <v>0.02</v>
      </c>
      <c r="H8" s="186"/>
      <c r="I8" s="254">
        <v>0.02</v>
      </c>
      <c r="J8" s="186"/>
      <c r="K8" s="254">
        <v>0.02</v>
      </c>
      <c r="L8" s="186"/>
      <c r="M8" s="186"/>
      <c r="N8" s="254">
        <v>0.02</v>
      </c>
      <c r="O8" s="186"/>
      <c r="P8" s="186"/>
      <c r="Q8" s="254">
        <v>0.02</v>
      </c>
      <c r="R8" s="186"/>
      <c r="S8" s="186"/>
      <c r="T8" s="186"/>
      <c r="U8" s="186"/>
      <c r="V8" s="103">
        <f>IF(SUM(E8:N8)&gt;5%,5%,SUM(E8:N8))+IF(SUM(O8:U8)&gt;5%,5%,SUM(O8:U8))</f>
        <v>7.0000000000000007E-2</v>
      </c>
      <c r="W8" s="104">
        <f>D8+V8</f>
        <v>0.97</v>
      </c>
      <c r="X8" s="105">
        <f t="shared" ref="X8:X34" si="0">IF(95%&lt;=W8,60,IF(AND(90%&lt;=W8,W8&lt;95%),50,IF(AND(80%&lt;=W8,W8&lt;90%),40,IF(AND(75%&lt;=W8,W8&lt;80%),30,IF(AND(70%&lt;=W8,W8&lt;75%),20,IF(W8&lt;70%,0,""))))))</f>
        <v>60</v>
      </c>
    </row>
    <row r="9" spans="1:24" s="106" customFormat="1" ht="15.95" customHeight="1" x14ac:dyDescent="0.25">
      <c r="A9" s="100">
        <v>2</v>
      </c>
      <c r="B9" s="79" t="s">
        <v>447</v>
      </c>
      <c r="C9" s="841">
        <v>11100096323</v>
      </c>
      <c r="D9" s="101">
        <v>0.9</v>
      </c>
      <c r="E9" s="461">
        <v>0.01</v>
      </c>
      <c r="F9" s="186"/>
      <c r="G9" s="186"/>
      <c r="H9" s="186"/>
      <c r="I9" s="254">
        <v>0.02</v>
      </c>
      <c r="J9" s="186"/>
      <c r="K9" s="254">
        <v>0.02</v>
      </c>
      <c r="L9" s="186"/>
      <c r="M9" s="186"/>
      <c r="N9" s="186"/>
      <c r="O9" s="186"/>
      <c r="P9" s="186"/>
      <c r="Q9" s="186"/>
      <c r="R9" s="186"/>
      <c r="S9" s="186"/>
      <c r="T9" s="254">
        <v>0.02</v>
      </c>
      <c r="U9" s="186"/>
      <c r="V9" s="103">
        <f>IF(SUM(E9:N9)&gt;5%,5%,SUM(E9:N9))+IF(SUM(O9:U9)&gt;5%,5%,SUM(O9:U9))</f>
        <v>7.0000000000000007E-2</v>
      </c>
      <c r="W9" s="104">
        <f>D9+V9</f>
        <v>0.97</v>
      </c>
      <c r="X9" s="105">
        <f t="shared" si="0"/>
        <v>60</v>
      </c>
    </row>
    <row r="10" spans="1:24" s="106" customFormat="1" ht="15.95" customHeight="1" x14ac:dyDescent="0.25">
      <c r="A10" s="100">
        <v>3</v>
      </c>
      <c r="B10" s="79" t="s">
        <v>448</v>
      </c>
      <c r="C10" s="841">
        <v>11100119660</v>
      </c>
      <c r="D10" s="101">
        <v>0.9</v>
      </c>
      <c r="E10" s="461">
        <v>0.01</v>
      </c>
      <c r="F10" s="186"/>
      <c r="G10" s="186"/>
      <c r="H10" s="186"/>
      <c r="I10" s="186"/>
      <c r="J10" s="186"/>
      <c r="K10" s="186"/>
      <c r="L10" s="186"/>
      <c r="M10" s="186"/>
      <c r="N10" s="186"/>
      <c r="O10" s="186"/>
      <c r="P10" s="186"/>
      <c r="Q10" s="186"/>
      <c r="R10" s="186"/>
      <c r="S10" s="186"/>
      <c r="T10" s="186"/>
      <c r="U10" s="186"/>
      <c r="V10" s="103">
        <f>IF(SUM(E10:N10)&gt;5%,5%,SUM(E10:N10))+IF(SUM(O10:U10)&gt;5%,5%,SUM(O10:U10))</f>
        <v>0.01</v>
      </c>
      <c r="W10" s="104">
        <f>D10+V10</f>
        <v>0.91</v>
      </c>
      <c r="X10" s="105">
        <f t="shared" si="0"/>
        <v>50</v>
      </c>
    </row>
    <row r="11" spans="1:24" s="106" customFormat="1" ht="15.95" customHeight="1" x14ac:dyDescent="0.25">
      <c r="A11" s="100">
        <v>4</v>
      </c>
      <c r="B11" s="79" t="s">
        <v>449</v>
      </c>
      <c r="C11" s="841">
        <v>21000001731</v>
      </c>
      <c r="D11" s="101">
        <v>0.9</v>
      </c>
      <c r="E11" s="461">
        <v>0.01</v>
      </c>
      <c r="F11" s="186"/>
      <c r="G11" s="186"/>
      <c r="H11" s="186"/>
      <c r="I11" s="256">
        <v>0.02</v>
      </c>
      <c r="J11" s="256">
        <v>0.02</v>
      </c>
      <c r="K11" s="254">
        <v>0.02</v>
      </c>
      <c r="L11" s="186"/>
      <c r="M11" s="186"/>
      <c r="N11" s="186"/>
      <c r="O11" s="186"/>
      <c r="P11" s="186"/>
      <c r="Q11" s="254">
        <v>0.02</v>
      </c>
      <c r="R11" s="186"/>
      <c r="S11" s="186"/>
      <c r="T11" s="186"/>
      <c r="U11" s="186"/>
      <c r="V11" s="103">
        <f>IF(SUM(E11:N11)&gt;5%,5%,SUM(E11:N11))+IF(SUM(O11:U11)&gt;5%,5%,SUM(O11:U11))</f>
        <v>7.0000000000000007E-2</v>
      </c>
      <c r="W11" s="104">
        <f>D11+V11</f>
        <v>0.97</v>
      </c>
      <c r="X11" s="105">
        <f t="shared" si="0"/>
        <v>60</v>
      </c>
    </row>
    <row r="12" spans="1:24" s="106" customFormat="1" ht="15.95" customHeight="1" x14ac:dyDescent="0.25">
      <c r="A12" s="100">
        <v>5</v>
      </c>
      <c r="B12" s="79" t="s">
        <v>450</v>
      </c>
      <c r="C12" s="841">
        <v>11100000813</v>
      </c>
      <c r="D12" s="101">
        <v>0.9</v>
      </c>
      <c r="E12" s="461">
        <v>0.01</v>
      </c>
      <c r="F12" s="186"/>
      <c r="G12" s="254">
        <v>0.02</v>
      </c>
      <c r="H12" s="186"/>
      <c r="I12" s="254">
        <v>0.02</v>
      </c>
      <c r="J12" s="186"/>
      <c r="K12" s="254">
        <v>0.02</v>
      </c>
      <c r="L12" s="186"/>
      <c r="M12" s="186"/>
      <c r="N12" s="186"/>
      <c r="O12" s="254">
        <v>0.02</v>
      </c>
      <c r="P12" s="186"/>
      <c r="Q12" s="186"/>
      <c r="R12" s="186"/>
      <c r="S12" s="186"/>
      <c r="T12" s="186"/>
      <c r="U12" s="186"/>
      <c r="V12" s="103">
        <f t="shared" ref="V12:V34" si="1">IF(SUM(E12:N12)&gt;5%,5%,SUM(E12:N12))+IF(SUM(O12:U12)&gt;5%,5%,SUM(O12:U12))</f>
        <v>7.0000000000000007E-2</v>
      </c>
      <c r="W12" s="104">
        <f t="shared" ref="W12:W34" si="2">D12+V12</f>
        <v>0.97</v>
      </c>
      <c r="X12" s="105">
        <f t="shared" si="0"/>
        <v>60</v>
      </c>
    </row>
    <row r="13" spans="1:24" s="106" customFormat="1" ht="15.95" customHeight="1" x14ac:dyDescent="0.25">
      <c r="A13" s="100">
        <v>6</v>
      </c>
      <c r="B13" s="79" t="s">
        <v>451</v>
      </c>
      <c r="C13" s="841">
        <v>11100000721</v>
      </c>
      <c r="D13" s="101">
        <v>0.9</v>
      </c>
      <c r="E13" s="461">
        <v>0.01</v>
      </c>
      <c r="F13" s="461">
        <v>0.01</v>
      </c>
      <c r="G13" s="186"/>
      <c r="H13" s="186"/>
      <c r="I13" s="186"/>
      <c r="J13" s="186"/>
      <c r="K13" s="254">
        <v>0.02</v>
      </c>
      <c r="L13" s="186"/>
      <c r="M13" s="186"/>
      <c r="N13" s="186"/>
      <c r="O13" s="254"/>
      <c r="P13" s="461">
        <v>0.01</v>
      </c>
      <c r="Q13" s="186"/>
      <c r="R13" s="186"/>
      <c r="S13" s="186"/>
      <c r="T13" s="186"/>
      <c r="U13" s="186"/>
      <c r="V13" s="103">
        <f t="shared" si="1"/>
        <v>0.05</v>
      </c>
      <c r="W13" s="104">
        <f t="shared" si="2"/>
        <v>0.95000000000000007</v>
      </c>
      <c r="X13" s="105">
        <f t="shared" si="0"/>
        <v>60</v>
      </c>
    </row>
    <row r="14" spans="1:24" s="106" customFormat="1" ht="15.95" customHeight="1" x14ac:dyDescent="0.25">
      <c r="A14" s="100">
        <v>7</v>
      </c>
      <c r="B14" s="79" t="s">
        <v>452</v>
      </c>
      <c r="C14" s="841">
        <v>11100000784</v>
      </c>
      <c r="D14" s="101">
        <v>0.9</v>
      </c>
      <c r="E14" s="461">
        <v>0.01</v>
      </c>
      <c r="F14" s="186"/>
      <c r="G14" s="186"/>
      <c r="H14" s="186"/>
      <c r="I14" s="186"/>
      <c r="J14" s="186"/>
      <c r="K14" s="254">
        <v>0.02</v>
      </c>
      <c r="L14" s="254">
        <v>0.02</v>
      </c>
      <c r="M14" s="186"/>
      <c r="N14" s="186"/>
      <c r="O14" s="186"/>
      <c r="P14" s="186"/>
      <c r="Q14" s="186"/>
      <c r="R14" s="186"/>
      <c r="S14" s="186"/>
      <c r="T14" s="186"/>
      <c r="U14" s="186"/>
      <c r="V14" s="103">
        <f t="shared" si="1"/>
        <v>0.05</v>
      </c>
      <c r="W14" s="104">
        <f t="shared" si="2"/>
        <v>0.95000000000000007</v>
      </c>
      <c r="X14" s="105">
        <f t="shared" si="0"/>
        <v>60</v>
      </c>
    </row>
    <row r="15" spans="1:24" s="106" customFormat="1" ht="15.95" customHeight="1" x14ac:dyDescent="0.25">
      <c r="A15" s="100">
        <v>8</v>
      </c>
      <c r="B15" s="79" t="s">
        <v>453</v>
      </c>
      <c r="C15" s="841">
        <v>11100000773</v>
      </c>
      <c r="D15" s="101">
        <v>0.9</v>
      </c>
      <c r="E15" s="461">
        <v>0.01</v>
      </c>
      <c r="F15" s="186"/>
      <c r="G15" s="254">
        <v>0.02</v>
      </c>
      <c r="H15" s="186"/>
      <c r="I15" s="254">
        <v>0.02</v>
      </c>
      <c r="J15" s="186"/>
      <c r="K15" s="186"/>
      <c r="L15" s="186"/>
      <c r="M15" s="186"/>
      <c r="N15" s="186"/>
      <c r="O15" s="186"/>
      <c r="P15" s="186"/>
      <c r="Q15" s="254"/>
      <c r="R15" s="186"/>
      <c r="S15" s="186"/>
      <c r="T15" s="186"/>
      <c r="U15" s="186"/>
      <c r="V15" s="103">
        <f t="shared" si="1"/>
        <v>0.05</v>
      </c>
      <c r="W15" s="104">
        <f t="shared" si="2"/>
        <v>0.95000000000000007</v>
      </c>
      <c r="X15" s="105">
        <f t="shared" si="0"/>
        <v>60</v>
      </c>
    </row>
    <row r="16" spans="1:24" s="106" customFormat="1" ht="15.95" customHeight="1" x14ac:dyDescent="0.25">
      <c r="A16" s="100">
        <v>9</v>
      </c>
      <c r="B16" s="81" t="s">
        <v>454</v>
      </c>
      <c r="C16" s="841">
        <v>11100000750</v>
      </c>
      <c r="D16" s="101">
        <v>0.9</v>
      </c>
      <c r="E16" s="461">
        <v>0.01</v>
      </c>
      <c r="F16" s="186"/>
      <c r="G16" s="254">
        <v>0.02</v>
      </c>
      <c r="H16" s="186"/>
      <c r="I16" s="186"/>
      <c r="J16" s="186"/>
      <c r="K16" s="254">
        <v>0.02</v>
      </c>
      <c r="L16" s="186"/>
      <c r="M16" s="186"/>
      <c r="N16" s="186"/>
      <c r="O16" s="254"/>
      <c r="P16" s="186"/>
      <c r="Q16" s="254">
        <v>0.02</v>
      </c>
      <c r="R16" s="186"/>
      <c r="S16" s="186"/>
      <c r="T16" s="186"/>
      <c r="U16" s="186"/>
      <c r="V16" s="103">
        <f t="shared" si="1"/>
        <v>7.0000000000000007E-2</v>
      </c>
      <c r="W16" s="104">
        <f t="shared" si="2"/>
        <v>0.97</v>
      </c>
      <c r="X16" s="105">
        <f t="shared" si="0"/>
        <v>60</v>
      </c>
    </row>
    <row r="17" spans="1:24" s="106" customFormat="1" ht="15.95" customHeight="1" x14ac:dyDescent="0.25">
      <c r="A17" s="100">
        <v>10</v>
      </c>
      <c r="B17" s="842" t="s">
        <v>455</v>
      </c>
      <c r="C17" s="841">
        <v>11100000755</v>
      </c>
      <c r="D17" s="101">
        <v>0.9</v>
      </c>
      <c r="E17" s="461">
        <v>0.01</v>
      </c>
      <c r="F17" s="186"/>
      <c r="G17" s="186"/>
      <c r="H17" s="255">
        <v>2.5000000000000001E-2</v>
      </c>
      <c r="I17" s="186"/>
      <c r="J17" s="186"/>
      <c r="K17" s="186"/>
      <c r="L17" s="186"/>
      <c r="M17" s="186"/>
      <c r="N17" s="186"/>
      <c r="O17" s="186"/>
      <c r="P17" s="186"/>
      <c r="Q17" s="186"/>
      <c r="R17" s="254">
        <v>0.02</v>
      </c>
      <c r="S17" s="254">
        <v>0.02</v>
      </c>
      <c r="T17" s="186"/>
      <c r="U17" s="186"/>
      <c r="V17" s="103">
        <f t="shared" si="1"/>
        <v>7.5000000000000011E-2</v>
      </c>
      <c r="W17" s="104">
        <f t="shared" si="2"/>
        <v>0.97500000000000009</v>
      </c>
      <c r="X17" s="105">
        <f t="shared" si="0"/>
        <v>60</v>
      </c>
    </row>
    <row r="18" spans="1:24" s="106" customFormat="1" ht="15.95" customHeight="1" x14ac:dyDescent="0.25">
      <c r="A18" s="100">
        <v>11</v>
      </c>
      <c r="B18" s="79" t="s">
        <v>456</v>
      </c>
      <c r="C18" s="841">
        <v>11100000764</v>
      </c>
      <c r="D18" s="101">
        <v>0.9</v>
      </c>
      <c r="E18" s="461">
        <v>0.01</v>
      </c>
      <c r="F18" s="461">
        <v>0.01</v>
      </c>
      <c r="G18" s="186"/>
      <c r="H18" s="186"/>
      <c r="I18" s="186"/>
      <c r="J18" s="186"/>
      <c r="K18" s="254">
        <v>0.02</v>
      </c>
      <c r="L18" s="186"/>
      <c r="M18" s="186"/>
      <c r="N18" s="186"/>
      <c r="O18" s="254">
        <v>0.02</v>
      </c>
      <c r="P18" s="186"/>
      <c r="Q18" s="186"/>
      <c r="R18" s="186"/>
      <c r="S18" s="186"/>
      <c r="T18" s="186"/>
      <c r="U18" s="186"/>
      <c r="V18" s="103">
        <f t="shared" si="1"/>
        <v>0.06</v>
      </c>
      <c r="W18" s="104">
        <f t="shared" si="2"/>
        <v>0.96</v>
      </c>
      <c r="X18" s="105">
        <f t="shared" si="0"/>
        <v>60</v>
      </c>
    </row>
    <row r="19" spans="1:24" s="106" customFormat="1" ht="15.95" customHeight="1" x14ac:dyDescent="0.25">
      <c r="A19" s="100">
        <v>12</v>
      </c>
      <c r="B19" s="81" t="s">
        <v>457</v>
      </c>
      <c r="C19" s="841">
        <v>11100000770</v>
      </c>
      <c r="D19" s="101">
        <v>0.9</v>
      </c>
      <c r="E19" s="461">
        <v>0.01</v>
      </c>
      <c r="F19" s="186"/>
      <c r="G19" s="186"/>
      <c r="H19" s="186"/>
      <c r="I19" s="186"/>
      <c r="J19" s="186"/>
      <c r="K19" s="186"/>
      <c r="L19" s="186"/>
      <c r="M19" s="186"/>
      <c r="N19" s="186"/>
      <c r="O19" s="186"/>
      <c r="P19" s="186"/>
      <c r="Q19" s="186"/>
      <c r="R19" s="186"/>
      <c r="S19" s="186"/>
      <c r="T19" s="186"/>
      <c r="U19" s="186"/>
      <c r="V19" s="103">
        <f t="shared" si="1"/>
        <v>0.01</v>
      </c>
      <c r="W19" s="104">
        <f t="shared" si="2"/>
        <v>0.91</v>
      </c>
      <c r="X19" s="105">
        <f t="shared" si="0"/>
        <v>50</v>
      </c>
    </row>
    <row r="20" spans="1:24" s="106" customFormat="1" ht="15.95" customHeight="1" x14ac:dyDescent="0.25">
      <c r="A20" s="100">
        <v>13</v>
      </c>
      <c r="B20" s="81" t="s">
        <v>458</v>
      </c>
      <c r="C20" s="841">
        <v>11100096314</v>
      </c>
      <c r="D20" s="101">
        <v>0.9</v>
      </c>
      <c r="E20" s="461">
        <v>0.01</v>
      </c>
      <c r="F20" s="186"/>
      <c r="G20" s="186"/>
      <c r="H20" s="186"/>
      <c r="I20" s="186"/>
      <c r="J20" s="186"/>
      <c r="K20" s="254">
        <v>0.02</v>
      </c>
      <c r="L20" s="186"/>
      <c r="M20" s="186"/>
      <c r="N20" s="186"/>
      <c r="O20" s="186"/>
      <c r="P20" s="186"/>
      <c r="Q20" s="186"/>
      <c r="R20" s="186"/>
      <c r="S20" s="186"/>
      <c r="T20" s="186"/>
      <c r="U20" s="186"/>
      <c r="V20" s="103">
        <f t="shared" si="1"/>
        <v>0.03</v>
      </c>
      <c r="W20" s="104">
        <f t="shared" si="2"/>
        <v>0.93</v>
      </c>
      <c r="X20" s="105">
        <f t="shared" si="0"/>
        <v>50</v>
      </c>
    </row>
    <row r="21" spans="1:24" s="106" customFormat="1" ht="15.95" customHeight="1" x14ac:dyDescent="0.25">
      <c r="A21" s="100">
        <v>14</v>
      </c>
      <c r="B21" s="79" t="s">
        <v>1041</v>
      </c>
      <c r="C21" s="841">
        <v>11100082588</v>
      </c>
      <c r="D21" s="101">
        <v>0.9</v>
      </c>
      <c r="E21" s="461">
        <v>0.01</v>
      </c>
      <c r="F21" s="186"/>
      <c r="G21" s="186"/>
      <c r="H21" s="186"/>
      <c r="I21" s="186"/>
      <c r="J21" s="186"/>
      <c r="K21" s="254">
        <v>0.02</v>
      </c>
      <c r="L21" s="186"/>
      <c r="M21" s="186"/>
      <c r="N21" s="186"/>
      <c r="O21" s="186"/>
      <c r="P21" s="186"/>
      <c r="Q21" s="186"/>
      <c r="R21" s="186"/>
      <c r="S21" s="186"/>
      <c r="T21" s="186"/>
      <c r="U21" s="186"/>
      <c r="V21" s="103">
        <f t="shared" si="1"/>
        <v>0.03</v>
      </c>
      <c r="W21" s="104">
        <f t="shared" si="2"/>
        <v>0.93</v>
      </c>
      <c r="X21" s="105">
        <f t="shared" si="0"/>
        <v>50</v>
      </c>
    </row>
    <row r="22" spans="1:24" s="106" customFormat="1" ht="15.95" customHeight="1" x14ac:dyDescent="0.25">
      <c r="A22" s="100">
        <v>15</v>
      </c>
      <c r="B22" s="79" t="s">
        <v>459</v>
      </c>
      <c r="C22" s="841">
        <v>11100110135</v>
      </c>
      <c r="D22" s="101">
        <v>0.9</v>
      </c>
      <c r="E22" s="461">
        <v>0.01</v>
      </c>
      <c r="F22" s="186"/>
      <c r="G22" s="186"/>
      <c r="H22" s="186"/>
      <c r="I22" s="186"/>
      <c r="J22" s="186"/>
      <c r="K22" s="186"/>
      <c r="L22" s="186"/>
      <c r="M22" s="186"/>
      <c r="N22" s="186"/>
      <c r="O22" s="186"/>
      <c r="P22" s="186"/>
      <c r="Q22" s="186"/>
      <c r="R22" s="186"/>
      <c r="S22" s="186"/>
      <c r="T22" s="254">
        <v>0.02</v>
      </c>
      <c r="U22" s="186"/>
      <c r="V22" s="103">
        <f t="shared" si="1"/>
        <v>0.03</v>
      </c>
      <c r="W22" s="104">
        <f t="shared" si="2"/>
        <v>0.93</v>
      </c>
      <c r="X22" s="105">
        <f t="shared" si="0"/>
        <v>50</v>
      </c>
    </row>
    <row r="23" spans="1:24" s="106" customFormat="1" ht="15.95" customHeight="1" x14ac:dyDescent="0.25">
      <c r="A23" s="100">
        <v>16</v>
      </c>
      <c r="B23" s="79" t="s">
        <v>460</v>
      </c>
      <c r="C23" s="841">
        <v>11100109985</v>
      </c>
      <c r="D23" s="101">
        <v>0.9</v>
      </c>
      <c r="E23" s="461">
        <v>0.01</v>
      </c>
      <c r="F23" s="461">
        <v>0.01</v>
      </c>
      <c r="G23" s="186"/>
      <c r="H23" s="186"/>
      <c r="I23" s="186"/>
      <c r="J23" s="186"/>
      <c r="K23" s="186"/>
      <c r="L23" s="186"/>
      <c r="M23" s="186"/>
      <c r="N23" s="186"/>
      <c r="O23" s="254"/>
      <c r="P23" s="461">
        <v>0.01</v>
      </c>
      <c r="Q23" s="186"/>
      <c r="R23" s="186"/>
      <c r="S23" s="186"/>
      <c r="T23" s="254">
        <v>0.02</v>
      </c>
      <c r="U23" s="186"/>
      <c r="V23" s="103">
        <f t="shared" si="1"/>
        <v>0.05</v>
      </c>
      <c r="W23" s="104">
        <f t="shared" si="2"/>
        <v>0.95000000000000007</v>
      </c>
      <c r="X23" s="105">
        <f t="shared" si="0"/>
        <v>60</v>
      </c>
    </row>
    <row r="24" spans="1:24" s="106" customFormat="1" ht="15.95" customHeight="1" x14ac:dyDescent="0.25">
      <c r="A24" s="100">
        <v>17</v>
      </c>
      <c r="B24" s="79" t="s">
        <v>1037</v>
      </c>
      <c r="C24" s="841">
        <v>11100110126</v>
      </c>
      <c r="D24" s="101">
        <v>0.9</v>
      </c>
      <c r="E24" s="461">
        <v>0.01</v>
      </c>
      <c r="F24" s="186"/>
      <c r="G24" s="186"/>
      <c r="H24" s="186"/>
      <c r="I24" s="186"/>
      <c r="J24" s="186"/>
      <c r="K24" s="186"/>
      <c r="L24" s="186"/>
      <c r="M24" s="186"/>
      <c r="N24" s="186"/>
      <c r="O24" s="186"/>
      <c r="P24" s="186"/>
      <c r="Q24" s="186"/>
      <c r="R24" s="186"/>
      <c r="S24" s="186"/>
      <c r="T24" s="186"/>
      <c r="U24" s="186"/>
      <c r="V24" s="103">
        <f t="shared" si="1"/>
        <v>0.01</v>
      </c>
      <c r="W24" s="104">
        <f t="shared" si="2"/>
        <v>0.91</v>
      </c>
      <c r="X24" s="105">
        <f t="shared" si="0"/>
        <v>50</v>
      </c>
    </row>
    <row r="25" spans="1:24" s="106" customFormat="1" ht="15.95" customHeight="1" x14ac:dyDescent="0.25">
      <c r="A25" s="100">
        <v>18</v>
      </c>
      <c r="B25" s="79" t="s">
        <v>461</v>
      </c>
      <c r="C25" s="841">
        <v>21100001269</v>
      </c>
      <c r="D25" s="101">
        <v>0.9</v>
      </c>
      <c r="E25" s="461"/>
      <c r="F25" s="186"/>
      <c r="G25" s="186"/>
      <c r="H25" s="186"/>
      <c r="I25" s="186"/>
      <c r="J25" s="186"/>
      <c r="K25" s="186"/>
      <c r="L25" s="186"/>
      <c r="M25" s="186"/>
      <c r="N25" s="186"/>
      <c r="O25" s="186"/>
      <c r="P25" s="186"/>
      <c r="Q25" s="186"/>
      <c r="R25" s="186"/>
      <c r="S25" s="186"/>
      <c r="T25" s="186"/>
      <c r="U25" s="186"/>
      <c r="V25" s="103">
        <f t="shared" si="1"/>
        <v>0</v>
      </c>
      <c r="W25" s="104">
        <f t="shared" si="2"/>
        <v>0.9</v>
      </c>
      <c r="X25" s="105">
        <f t="shared" si="0"/>
        <v>50</v>
      </c>
    </row>
    <row r="26" spans="1:24" s="106" customFormat="1" ht="15.95" customHeight="1" x14ac:dyDescent="0.25">
      <c r="A26" s="100">
        <v>19</v>
      </c>
      <c r="B26" s="81" t="s">
        <v>462</v>
      </c>
      <c r="C26" s="841">
        <v>21100001259</v>
      </c>
      <c r="D26" s="101">
        <v>0.9</v>
      </c>
      <c r="E26" s="461">
        <v>0.01</v>
      </c>
      <c r="F26" s="186"/>
      <c r="G26" s="186"/>
      <c r="H26" s="186"/>
      <c r="I26" s="186"/>
      <c r="J26" s="186"/>
      <c r="K26" s="186"/>
      <c r="L26" s="186"/>
      <c r="M26" s="186"/>
      <c r="N26" s="186"/>
      <c r="O26" s="186"/>
      <c r="P26" s="186"/>
      <c r="Q26" s="186"/>
      <c r="R26" s="186"/>
      <c r="S26" s="186"/>
      <c r="T26" s="186"/>
      <c r="U26" s="186"/>
      <c r="V26" s="103">
        <f t="shared" si="1"/>
        <v>0.01</v>
      </c>
      <c r="W26" s="104">
        <f t="shared" si="2"/>
        <v>0.91</v>
      </c>
      <c r="X26" s="105">
        <f t="shared" si="0"/>
        <v>50</v>
      </c>
    </row>
    <row r="27" spans="1:24" s="106" customFormat="1" ht="15.95" customHeight="1" x14ac:dyDescent="0.25">
      <c r="A27" s="100">
        <v>20</v>
      </c>
      <c r="B27" s="79" t="s">
        <v>463</v>
      </c>
      <c r="C27" s="841">
        <v>11100000748</v>
      </c>
      <c r="D27" s="101">
        <v>0.9</v>
      </c>
      <c r="E27" s="461">
        <v>0.01</v>
      </c>
      <c r="F27" s="186"/>
      <c r="G27" s="186"/>
      <c r="H27" s="186"/>
      <c r="I27" s="186"/>
      <c r="J27" s="186"/>
      <c r="K27" s="186"/>
      <c r="L27" s="186"/>
      <c r="M27" s="186"/>
      <c r="N27" s="186"/>
      <c r="O27" s="186"/>
      <c r="P27" s="186"/>
      <c r="Q27" s="186"/>
      <c r="R27" s="186"/>
      <c r="S27" s="186"/>
      <c r="T27" s="254">
        <v>0.02</v>
      </c>
      <c r="U27" s="186"/>
      <c r="V27" s="103">
        <f t="shared" si="1"/>
        <v>0.03</v>
      </c>
      <c r="W27" s="104">
        <f t="shared" si="2"/>
        <v>0.93</v>
      </c>
      <c r="X27" s="105">
        <f t="shared" si="0"/>
        <v>50</v>
      </c>
    </row>
    <row r="28" spans="1:24" s="106" customFormat="1" ht="15.95" customHeight="1" x14ac:dyDescent="0.25">
      <c r="A28" s="100">
        <v>21</v>
      </c>
      <c r="B28" s="79" t="s">
        <v>464</v>
      </c>
      <c r="C28" s="841">
        <v>11100000738</v>
      </c>
      <c r="D28" s="101">
        <v>0.9</v>
      </c>
      <c r="E28" s="461">
        <v>0.01</v>
      </c>
      <c r="F28" s="186"/>
      <c r="G28" s="186"/>
      <c r="H28" s="186"/>
      <c r="I28" s="186"/>
      <c r="J28" s="186"/>
      <c r="K28" s="186"/>
      <c r="L28" s="186"/>
      <c r="M28" s="186"/>
      <c r="N28" s="186"/>
      <c r="O28" s="186"/>
      <c r="P28" s="186"/>
      <c r="Q28" s="186"/>
      <c r="R28" s="186"/>
      <c r="S28" s="186"/>
      <c r="T28" s="186"/>
      <c r="U28" s="186"/>
      <c r="V28" s="103">
        <f t="shared" si="1"/>
        <v>0.01</v>
      </c>
      <c r="W28" s="104">
        <f t="shared" si="2"/>
        <v>0.91</v>
      </c>
      <c r="X28" s="105">
        <f t="shared" si="0"/>
        <v>50</v>
      </c>
    </row>
    <row r="29" spans="1:24" s="106" customFormat="1" ht="15.95" customHeight="1" x14ac:dyDescent="0.25">
      <c r="A29" s="100">
        <v>22</v>
      </c>
      <c r="B29" s="81" t="s">
        <v>465</v>
      </c>
      <c r="C29" s="841">
        <v>51200002068</v>
      </c>
      <c r="D29" s="101">
        <v>0.9</v>
      </c>
      <c r="E29" s="461">
        <v>0.01</v>
      </c>
      <c r="F29" s="186"/>
      <c r="G29" s="254">
        <v>0.02</v>
      </c>
      <c r="H29" s="186"/>
      <c r="I29" s="186"/>
      <c r="J29" s="186"/>
      <c r="K29" s="186"/>
      <c r="L29" s="186"/>
      <c r="M29" s="186"/>
      <c r="N29" s="186"/>
      <c r="O29" s="186"/>
      <c r="P29" s="186"/>
      <c r="Q29" s="186"/>
      <c r="R29" s="186"/>
      <c r="S29" s="186"/>
      <c r="T29" s="186"/>
      <c r="U29" s="186"/>
      <c r="V29" s="103">
        <f t="shared" si="1"/>
        <v>0.03</v>
      </c>
      <c r="W29" s="104">
        <f t="shared" si="2"/>
        <v>0.93</v>
      </c>
      <c r="X29" s="105">
        <f t="shared" si="0"/>
        <v>50</v>
      </c>
    </row>
    <row r="30" spans="1:24" s="106" customFormat="1" ht="15.95" customHeight="1" x14ac:dyDescent="0.25">
      <c r="A30" s="100">
        <v>23</v>
      </c>
      <c r="B30" s="81" t="s">
        <v>466</v>
      </c>
      <c r="C30" s="841">
        <v>11100000724</v>
      </c>
      <c r="D30" s="101">
        <v>0.9</v>
      </c>
      <c r="E30" s="461"/>
      <c r="F30" s="186"/>
      <c r="G30" s="186"/>
      <c r="H30" s="186"/>
      <c r="I30" s="186"/>
      <c r="J30" s="186"/>
      <c r="K30" s="254">
        <v>0.02</v>
      </c>
      <c r="L30" s="186"/>
      <c r="M30" s="186"/>
      <c r="N30" s="186"/>
      <c r="O30" s="186"/>
      <c r="P30" s="186"/>
      <c r="Q30" s="186"/>
      <c r="R30" s="186"/>
      <c r="S30" s="186"/>
      <c r="T30" s="186"/>
      <c r="U30" s="186"/>
      <c r="V30" s="103">
        <f t="shared" si="1"/>
        <v>0.02</v>
      </c>
      <c r="W30" s="104">
        <f t="shared" si="2"/>
        <v>0.92</v>
      </c>
      <c r="X30" s="105">
        <f t="shared" si="0"/>
        <v>50</v>
      </c>
    </row>
    <row r="31" spans="1:24" s="106" customFormat="1" ht="15.95" customHeight="1" x14ac:dyDescent="0.25">
      <c r="A31" s="100">
        <v>24</v>
      </c>
      <c r="B31" s="79" t="s">
        <v>467</v>
      </c>
      <c r="C31" s="841">
        <v>80400000647</v>
      </c>
      <c r="D31" s="101">
        <v>0.9</v>
      </c>
      <c r="E31" s="461">
        <v>0.01</v>
      </c>
      <c r="F31" s="186"/>
      <c r="G31" s="186"/>
      <c r="H31" s="186"/>
      <c r="I31" s="186"/>
      <c r="J31" s="186"/>
      <c r="K31" s="254">
        <v>0.02</v>
      </c>
      <c r="L31" s="186"/>
      <c r="M31" s="186"/>
      <c r="N31" s="186"/>
      <c r="O31" s="186"/>
      <c r="P31" s="186"/>
      <c r="Q31" s="186"/>
      <c r="R31" s="186"/>
      <c r="S31" s="186"/>
      <c r="T31" s="186"/>
      <c r="U31" s="186"/>
      <c r="V31" s="103">
        <f t="shared" si="1"/>
        <v>0.03</v>
      </c>
      <c r="W31" s="104">
        <f t="shared" si="2"/>
        <v>0.93</v>
      </c>
      <c r="X31" s="105">
        <f t="shared" si="0"/>
        <v>50</v>
      </c>
    </row>
    <row r="32" spans="1:24" s="106" customFormat="1" ht="15.95" customHeight="1" x14ac:dyDescent="0.25">
      <c r="A32" s="100">
        <v>25</v>
      </c>
      <c r="B32" s="82" t="s">
        <v>468</v>
      </c>
      <c r="C32" s="83"/>
      <c r="D32" s="101">
        <v>0.9</v>
      </c>
      <c r="E32" s="461">
        <v>0.01</v>
      </c>
      <c r="F32" s="186"/>
      <c r="G32" s="186"/>
      <c r="H32" s="186"/>
      <c r="I32" s="186"/>
      <c r="J32" s="186"/>
      <c r="K32" s="254">
        <v>0.02</v>
      </c>
      <c r="L32" s="186"/>
      <c r="M32" s="186"/>
      <c r="N32" s="186"/>
      <c r="O32" s="254"/>
      <c r="P32" s="186"/>
      <c r="Q32" s="254">
        <v>0.02</v>
      </c>
      <c r="R32" s="186"/>
      <c r="S32" s="186"/>
      <c r="T32" s="186"/>
      <c r="U32" s="186"/>
      <c r="V32" s="103">
        <f t="shared" si="1"/>
        <v>0.05</v>
      </c>
      <c r="W32" s="104">
        <f t="shared" si="2"/>
        <v>0.95000000000000007</v>
      </c>
      <c r="X32" s="105">
        <f t="shared" si="0"/>
        <v>60</v>
      </c>
    </row>
    <row r="33" spans="1:24" s="106" customFormat="1" ht="15.95" customHeight="1" x14ac:dyDescent="0.25">
      <c r="A33" s="100">
        <v>26</v>
      </c>
      <c r="B33" s="82" t="s">
        <v>470</v>
      </c>
      <c r="C33" s="83"/>
      <c r="D33" s="101">
        <v>0.9</v>
      </c>
      <c r="E33" s="461">
        <v>0.01</v>
      </c>
      <c r="F33" s="461">
        <v>0.01</v>
      </c>
      <c r="G33" s="186"/>
      <c r="H33" s="186"/>
      <c r="I33" s="186"/>
      <c r="J33" s="186"/>
      <c r="K33" s="186"/>
      <c r="L33" s="186"/>
      <c r="M33" s="186"/>
      <c r="N33" s="186"/>
      <c r="O33" s="186"/>
      <c r="P33" s="186"/>
      <c r="Q33" s="186"/>
      <c r="R33" s="186"/>
      <c r="S33" s="186"/>
      <c r="T33" s="186"/>
      <c r="U33" s="186"/>
      <c r="V33" s="103">
        <f t="shared" si="1"/>
        <v>0.02</v>
      </c>
      <c r="W33" s="104">
        <f t="shared" si="2"/>
        <v>0.92</v>
      </c>
      <c r="X33" s="105">
        <f t="shared" si="0"/>
        <v>50</v>
      </c>
    </row>
    <row r="34" spans="1:24" s="106" customFormat="1" ht="15.95" customHeight="1" x14ac:dyDescent="0.25">
      <c r="A34" s="100">
        <v>27</v>
      </c>
      <c r="B34" s="79" t="s">
        <v>469</v>
      </c>
      <c r="C34" s="80"/>
      <c r="D34" s="101">
        <v>0.9</v>
      </c>
      <c r="E34" s="461">
        <v>0.01</v>
      </c>
      <c r="F34" s="186"/>
      <c r="G34" s="186"/>
      <c r="H34" s="186"/>
      <c r="I34" s="186"/>
      <c r="J34" s="186"/>
      <c r="K34" s="254">
        <v>0.02</v>
      </c>
      <c r="L34" s="186"/>
      <c r="M34" s="186"/>
      <c r="N34" s="186"/>
      <c r="O34" s="254"/>
      <c r="P34" s="186"/>
      <c r="Q34" s="254">
        <v>0.02</v>
      </c>
      <c r="R34" s="186"/>
      <c r="S34" s="186"/>
      <c r="T34" s="186"/>
      <c r="U34" s="186"/>
      <c r="V34" s="103">
        <f t="shared" si="1"/>
        <v>0.05</v>
      </c>
      <c r="W34" s="104">
        <f t="shared" si="2"/>
        <v>0.95000000000000007</v>
      </c>
      <c r="X34" s="105">
        <f t="shared" si="0"/>
        <v>60</v>
      </c>
    </row>
    <row r="35" spans="1:24" ht="39.75" customHeight="1" x14ac:dyDescent="0.25">
      <c r="A35" s="552" t="s">
        <v>541</v>
      </c>
      <c r="B35" s="552"/>
      <c r="C35" s="552"/>
      <c r="D35" s="552"/>
      <c r="E35" s="552"/>
      <c r="F35" s="552"/>
      <c r="G35" s="552"/>
      <c r="H35" s="552"/>
      <c r="I35" s="552"/>
      <c r="J35" s="552"/>
      <c r="K35" s="552"/>
      <c r="L35" s="552"/>
      <c r="M35" s="552"/>
      <c r="N35" s="552"/>
      <c r="O35" s="552"/>
      <c r="P35" s="552"/>
      <c r="Q35" s="552"/>
      <c r="R35" s="552"/>
      <c r="S35" s="552"/>
      <c r="T35" s="552"/>
      <c r="U35" s="552"/>
      <c r="V35" s="552"/>
      <c r="W35" s="552"/>
      <c r="X35" s="552"/>
    </row>
    <row r="37" spans="1:24" ht="18.75" x14ac:dyDescent="0.3">
      <c r="A37" s="553" t="s">
        <v>5</v>
      </c>
      <c r="B37" s="553"/>
      <c r="C37" s="553"/>
      <c r="D37" s="553"/>
      <c r="E37" s="553"/>
      <c r="F37" s="553"/>
      <c r="G37" s="553"/>
      <c r="H37" s="553"/>
      <c r="I37" s="553"/>
      <c r="J37" s="553"/>
      <c r="K37" s="553"/>
      <c r="L37" s="553"/>
      <c r="M37" s="553"/>
      <c r="N37" s="553"/>
      <c r="O37" s="553"/>
      <c r="P37" s="553"/>
      <c r="Q37" s="553"/>
      <c r="R37" s="553"/>
      <c r="S37" s="553"/>
      <c r="T37" s="553"/>
      <c r="U37" s="553"/>
      <c r="V37" s="553"/>
      <c r="W37" s="553"/>
      <c r="X37" s="553"/>
    </row>
    <row r="39" spans="1:24" ht="112.5" customHeight="1" x14ac:dyDescent="0.25">
      <c r="A39" s="259" t="s">
        <v>6</v>
      </c>
      <c r="B39" s="483" t="s">
        <v>7</v>
      </c>
      <c r="C39" s="483"/>
      <c r="D39" s="483"/>
      <c r="E39" s="483"/>
      <c r="F39" s="259"/>
      <c r="G39" s="259"/>
      <c r="H39" s="259"/>
      <c r="I39" s="259"/>
      <c r="J39" s="259"/>
      <c r="K39" s="554" t="s">
        <v>8</v>
      </c>
      <c r="L39" s="556"/>
      <c r="M39" s="557" t="s">
        <v>9</v>
      </c>
      <c r="N39" s="557"/>
      <c r="O39" s="265" t="s">
        <v>10</v>
      </c>
      <c r="P39" s="265" t="s">
        <v>11</v>
      </c>
      <c r="Q39" s="262" t="s">
        <v>219</v>
      </c>
      <c r="R39" s="554" t="s">
        <v>12</v>
      </c>
      <c r="S39" s="555"/>
      <c r="T39" s="555"/>
      <c r="U39" s="555"/>
      <c r="V39" s="555"/>
      <c r="W39" s="555"/>
      <c r="X39" s="556"/>
    </row>
    <row r="40" spans="1:24" ht="48" customHeight="1" x14ac:dyDescent="0.25">
      <c r="A40" s="4">
        <v>1</v>
      </c>
      <c r="B40" s="474" t="s">
        <v>617</v>
      </c>
      <c r="C40" s="474"/>
      <c r="D40" s="474"/>
      <c r="E40" s="474"/>
      <c r="F40" s="181"/>
      <c r="G40" s="181"/>
      <c r="H40" s="181"/>
      <c r="I40" s="181"/>
      <c r="J40" s="181"/>
      <c r="K40" s="526"/>
      <c r="L40" s="528"/>
      <c r="M40" s="526"/>
      <c r="N40" s="528"/>
      <c r="O40" s="265"/>
      <c r="P40" s="262"/>
      <c r="Q40" s="461">
        <v>0.01</v>
      </c>
      <c r="R40" s="262"/>
      <c r="S40" s="263"/>
      <c r="T40" s="263"/>
      <c r="U40" s="263"/>
      <c r="V40" s="263"/>
      <c r="W40" s="263"/>
      <c r="X40" s="264"/>
    </row>
    <row r="41" spans="1:24" ht="45.75" customHeight="1" x14ac:dyDescent="0.25">
      <c r="A41" s="4">
        <v>2</v>
      </c>
      <c r="B41" s="474" t="s">
        <v>620</v>
      </c>
      <c r="C41" s="474"/>
      <c r="D41" s="474"/>
      <c r="E41" s="474"/>
      <c r="F41" s="181"/>
      <c r="G41" s="181"/>
      <c r="H41" s="181"/>
      <c r="I41" s="181"/>
      <c r="J41" s="181"/>
      <c r="K41" s="526"/>
      <c r="L41" s="528"/>
      <c r="M41" s="526"/>
      <c r="N41" s="528"/>
      <c r="O41" s="265"/>
      <c r="P41" s="262"/>
      <c r="Q41" s="461">
        <v>0.01</v>
      </c>
      <c r="R41" s="262"/>
      <c r="S41" s="263"/>
      <c r="T41" s="263"/>
      <c r="U41" s="263"/>
      <c r="V41" s="263"/>
      <c r="W41" s="263"/>
      <c r="X41" s="264"/>
    </row>
    <row r="42" spans="1:24" ht="51.75" customHeight="1" x14ac:dyDescent="0.25">
      <c r="A42" s="4">
        <v>3</v>
      </c>
      <c r="B42" s="474" t="s">
        <v>624</v>
      </c>
      <c r="C42" s="474"/>
      <c r="D42" s="474"/>
      <c r="E42" s="474"/>
      <c r="F42" s="181"/>
      <c r="G42" s="181"/>
      <c r="H42" s="181"/>
      <c r="I42" s="181"/>
      <c r="J42" s="181"/>
      <c r="K42" s="526"/>
      <c r="L42" s="528"/>
      <c r="M42" s="526"/>
      <c r="N42" s="528"/>
      <c r="O42" s="265"/>
      <c r="P42" s="262"/>
      <c r="Q42" s="254">
        <v>0.02</v>
      </c>
      <c r="R42" s="262"/>
      <c r="S42" s="263"/>
      <c r="T42" s="263"/>
      <c r="U42" s="263"/>
      <c r="V42" s="263"/>
      <c r="W42" s="263"/>
      <c r="X42" s="264"/>
    </row>
    <row r="43" spans="1:24" ht="36.75" customHeight="1" x14ac:dyDescent="0.25">
      <c r="A43" s="4">
        <v>4</v>
      </c>
      <c r="B43" s="473" t="s">
        <v>625</v>
      </c>
      <c r="C43" s="473"/>
      <c r="D43" s="474"/>
      <c r="E43" s="474"/>
      <c r="F43" s="181"/>
      <c r="G43" s="181"/>
      <c r="H43" s="181"/>
      <c r="I43" s="181"/>
      <c r="J43" s="181"/>
      <c r="K43" s="526"/>
      <c r="L43" s="528"/>
      <c r="M43" s="526"/>
      <c r="N43" s="528"/>
      <c r="O43" s="265"/>
      <c r="P43" s="262"/>
      <c r="Q43" s="262"/>
      <c r="R43" s="262"/>
      <c r="S43" s="263"/>
      <c r="T43" s="263"/>
      <c r="U43" s="263"/>
      <c r="V43" s="263"/>
      <c r="W43" s="263"/>
      <c r="X43" s="264"/>
    </row>
    <row r="44" spans="1:24" ht="36.75" customHeight="1" x14ac:dyDescent="0.25">
      <c r="A44" s="4">
        <v>5</v>
      </c>
      <c r="B44" s="558" t="s">
        <v>626</v>
      </c>
      <c r="C44" s="559"/>
      <c r="D44" s="559"/>
      <c r="E44" s="560"/>
      <c r="F44" s="181"/>
      <c r="G44" s="181"/>
      <c r="H44" s="181"/>
      <c r="I44" s="181"/>
      <c r="J44" s="181"/>
      <c r="K44" s="260"/>
      <c r="L44" s="261"/>
      <c r="M44" s="260"/>
      <c r="N44" s="261"/>
      <c r="O44" s="265"/>
      <c r="P44" s="262"/>
      <c r="Q44" s="254">
        <v>0.01</v>
      </c>
      <c r="R44" s="262"/>
      <c r="S44" s="263"/>
      <c r="T44" s="263"/>
      <c r="U44" s="263"/>
      <c r="V44" s="263"/>
      <c r="W44" s="263"/>
      <c r="X44" s="264"/>
    </row>
    <row r="45" spans="1:24" ht="36.75" customHeight="1" x14ac:dyDescent="0.25">
      <c r="A45" s="4">
        <v>6</v>
      </c>
      <c r="B45" s="558" t="s">
        <v>627</v>
      </c>
      <c r="C45" s="559"/>
      <c r="D45" s="559"/>
      <c r="E45" s="560"/>
      <c r="F45" s="181"/>
      <c r="G45" s="181"/>
      <c r="H45" s="181"/>
      <c r="I45" s="181"/>
      <c r="J45" s="181"/>
      <c r="K45" s="260"/>
      <c r="L45" s="261"/>
      <c r="M45" s="260"/>
      <c r="N45" s="261"/>
      <c r="O45" s="265"/>
      <c r="P45" s="262"/>
      <c r="Q45" s="262" t="s">
        <v>628</v>
      </c>
      <c r="R45" s="262"/>
      <c r="S45" s="263"/>
      <c r="T45" s="263"/>
      <c r="U45" s="263"/>
      <c r="V45" s="263"/>
      <c r="W45" s="263"/>
      <c r="X45" s="264"/>
    </row>
    <row r="46" spans="1:24" ht="36.75" customHeight="1" x14ac:dyDescent="0.25">
      <c r="A46" s="4">
        <v>7</v>
      </c>
      <c r="B46" s="558" t="s">
        <v>629</v>
      </c>
      <c r="C46" s="559"/>
      <c r="D46" s="559"/>
      <c r="E46" s="560"/>
      <c r="F46" s="181"/>
      <c r="G46" s="181"/>
      <c r="H46" s="181"/>
      <c r="I46" s="181"/>
      <c r="J46" s="181"/>
      <c r="K46" s="260"/>
      <c r="L46" s="261"/>
      <c r="M46" s="260"/>
      <c r="N46" s="261"/>
      <c r="O46" s="265"/>
      <c r="P46" s="262"/>
      <c r="Q46" s="255">
        <v>2.5000000000000001E-2</v>
      </c>
      <c r="R46" s="262"/>
      <c r="S46" s="263"/>
      <c r="T46" s="263"/>
      <c r="U46" s="263"/>
      <c r="V46" s="263"/>
      <c r="W46" s="263"/>
      <c r="X46" s="264"/>
    </row>
    <row r="47" spans="1:24" ht="36.75" customHeight="1" x14ac:dyDescent="0.25">
      <c r="A47" s="4">
        <v>8</v>
      </c>
      <c r="B47" s="558" t="s">
        <v>630</v>
      </c>
      <c r="C47" s="559"/>
      <c r="D47" s="559"/>
      <c r="E47" s="560"/>
      <c r="F47" s="181"/>
      <c r="G47" s="181"/>
      <c r="H47" s="181"/>
      <c r="I47" s="181"/>
      <c r="J47" s="181"/>
      <c r="K47" s="260"/>
      <c r="L47" s="261"/>
      <c r="M47" s="260"/>
      <c r="N47" s="261"/>
      <c r="O47" s="265"/>
      <c r="P47" s="262"/>
      <c r="Q47" s="255">
        <v>3.5000000000000003E-2</v>
      </c>
      <c r="R47" s="262"/>
      <c r="S47" s="263"/>
      <c r="T47" s="263"/>
      <c r="U47" s="263"/>
      <c r="V47" s="263"/>
      <c r="W47" s="263"/>
      <c r="X47" s="264"/>
    </row>
    <row r="48" spans="1:24" ht="36.75" customHeight="1" x14ac:dyDescent="0.25">
      <c r="A48" s="4">
        <v>9</v>
      </c>
      <c r="B48" s="558" t="s">
        <v>631</v>
      </c>
      <c r="C48" s="559"/>
      <c r="D48" s="559"/>
      <c r="E48" s="560"/>
      <c r="F48" s="181"/>
      <c r="G48" s="181"/>
      <c r="H48" s="181"/>
      <c r="I48" s="181"/>
      <c r="J48" s="181"/>
      <c r="K48" s="260"/>
      <c r="L48" s="261"/>
      <c r="M48" s="260"/>
      <c r="N48" s="261"/>
      <c r="O48" s="265"/>
      <c r="P48" s="262"/>
      <c r="Q48" s="461">
        <v>0.05</v>
      </c>
      <c r="R48" s="262"/>
      <c r="S48" s="263"/>
      <c r="T48" s="263"/>
      <c r="U48" s="263"/>
      <c r="V48" s="263"/>
      <c r="W48" s="263"/>
      <c r="X48" s="264"/>
    </row>
    <row r="49" spans="1:24" ht="74.25" customHeight="1" x14ac:dyDescent="0.25">
      <c r="A49" s="4">
        <v>10</v>
      </c>
      <c r="B49" s="474" t="s">
        <v>632</v>
      </c>
      <c r="C49" s="474"/>
      <c r="D49" s="474"/>
      <c r="E49" s="474"/>
      <c r="F49" s="181"/>
      <c r="G49" s="181"/>
      <c r="H49" s="181"/>
      <c r="I49" s="181"/>
      <c r="J49" s="181"/>
      <c r="K49" s="526"/>
      <c r="L49" s="528"/>
      <c r="M49" s="526"/>
      <c r="N49" s="528"/>
      <c r="O49" s="110"/>
      <c r="P49" s="111"/>
      <c r="Q49" s="256">
        <v>0.02</v>
      </c>
      <c r="R49" s="554"/>
      <c r="S49" s="555"/>
      <c r="T49" s="555"/>
      <c r="U49" s="555"/>
      <c r="V49" s="555"/>
      <c r="W49" s="555"/>
      <c r="X49" s="556"/>
    </row>
    <row r="50" spans="1:24" ht="44.25" customHeight="1" x14ac:dyDescent="0.25">
      <c r="A50" s="4">
        <v>11</v>
      </c>
      <c r="B50" s="474" t="s">
        <v>633</v>
      </c>
      <c r="C50" s="474"/>
      <c r="D50" s="474"/>
      <c r="E50" s="474"/>
      <c r="F50" s="181"/>
      <c r="G50" s="181"/>
      <c r="H50" s="181"/>
      <c r="I50" s="181"/>
      <c r="J50" s="181"/>
      <c r="K50" s="526"/>
      <c r="L50" s="528"/>
      <c r="M50" s="526"/>
      <c r="N50" s="528"/>
      <c r="O50" s="110"/>
      <c r="P50" s="111"/>
      <c r="Q50" s="254">
        <v>0.02</v>
      </c>
      <c r="R50" s="554"/>
      <c r="S50" s="555"/>
      <c r="T50" s="555"/>
      <c r="U50" s="555"/>
      <c r="V50" s="555"/>
      <c r="W50" s="555"/>
      <c r="X50" s="556"/>
    </row>
    <row r="51" spans="1:24" ht="119.25" customHeight="1" x14ac:dyDescent="0.25">
      <c r="A51" s="4">
        <v>12</v>
      </c>
      <c r="B51" s="474" t="s">
        <v>634</v>
      </c>
      <c r="C51" s="474"/>
      <c r="D51" s="474"/>
      <c r="E51" s="474"/>
      <c r="F51" s="181"/>
      <c r="G51" s="181"/>
      <c r="H51" s="181"/>
      <c r="I51" s="181"/>
      <c r="J51" s="181"/>
      <c r="K51" s="526"/>
      <c r="L51" s="528"/>
      <c r="M51" s="526"/>
      <c r="N51" s="528"/>
      <c r="O51" s="110"/>
      <c r="P51" s="111"/>
      <c r="Q51" s="254">
        <v>0.02</v>
      </c>
      <c r="R51" s="554"/>
      <c r="S51" s="555"/>
      <c r="T51" s="555"/>
      <c r="U51" s="555"/>
      <c r="V51" s="555"/>
      <c r="W51" s="555"/>
      <c r="X51" s="556"/>
    </row>
    <row r="52" spans="1:24" ht="62.25" customHeight="1" x14ac:dyDescent="0.25">
      <c r="A52" s="4">
        <v>13</v>
      </c>
      <c r="B52" s="473" t="s">
        <v>636</v>
      </c>
      <c r="C52" s="473"/>
      <c r="D52" s="474"/>
      <c r="E52" s="474"/>
      <c r="F52" s="181"/>
      <c r="G52" s="181"/>
      <c r="H52" s="181"/>
      <c r="I52" s="181"/>
      <c r="J52" s="181"/>
      <c r="K52" s="526"/>
      <c r="L52" s="528"/>
      <c r="M52" s="526"/>
      <c r="N52" s="528"/>
      <c r="O52" s="110"/>
      <c r="P52" s="111"/>
      <c r="Q52" s="254">
        <v>0.02</v>
      </c>
      <c r="R52" s="554"/>
      <c r="S52" s="555"/>
      <c r="T52" s="555"/>
      <c r="U52" s="555"/>
      <c r="V52" s="555"/>
      <c r="W52" s="555"/>
      <c r="X52" s="556"/>
    </row>
    <row r="53" spans="1:24" ht="48.2" customHeight="1" x14ac:dyDescent="0.25">
      <c r="A53" s="4">
        <v>14</v>
      </c>
      <c r="B53" s="474" t="s">
        <v>637</v>
      </c>
      <c r="C53" s="474"/>
      <c r="D53" s="474"/>
      <c r="E53" s="474"/>
      <c r="F53" s="181"/>
      <c r="G53" s="181"/>
      <c r="H53" s="181"/>
      <c r="I53" s="181"/>
      <c r="J53" s="181"/>
      <c r="K53" s="526"/>
      <c r="L53" s="528"/>
      <c r="M53" s="526"/>
      <c r="N53" s="528"/>
      <c r="O53" s="110"/>
      <c r="P53" s="111"/>
      <c r="Q53" s="254">
        <v>0.02</v>
      </c>
      <c r="R53" s="554"/>
      <c r="S53" s="555"/>
      <c r="T53" s="555"/>
      <c r="U53" s="555"/>
      <c r="V53" s="555"/>
      <c r="W53" s="555"/>
      <c r="X53" s="556"/>
    </row>
    <row r="54" spans="1:24" ht="44.25" customHeight="1" x14ac:dyDescent="0.25">
      <c r="A54" s="4">
        <v>15</v>
      </c>
      <c r="B54" s="474" t="s">
        <v>639</v>
      </c>
      <c r="C54" s="474"/>
      <c r="D54" s="474"/>
      <c r="E54" s="474"/>
      <c r="F54" s="181"/>
      <c r="G54" s="181"/>
      <c r="H54" s="181"/>
      <c r="I54" s="181"/>
      <c r="J54" s="181"/>
      <c r="K54" s="526"/>
      <c r="L54" s="528"/>
      <c r="M54" s="526"/>
      <c r="N54" s="528"/>
      <c r="O54" s="110"/>
      <c r="P54" s="111"/>
      <c r="Q54" s="254">
        <v>0.02</v>
      </c>
      <c r="R54" s="554"/>
      <c r="S54" s="555"/>
      <c r="T54" s="555"/>
      <c r="U54" s="555"/>
      <c r="V54" s="555"/>
      <c r="W54" s="555"/>
      <c r="X54" s="556"/>
    </row>
    <row r="55" spans="1:24" ht="37.5" customHeight="1" x14ac:dyDescent="0.25">
      <c r="A55" s="4">
        <v>16</v>
      </c>
      <c r="B55" s="573" t="s">
        <v>1042</v>
      </c>
      <c r="C55" s="573"/>
      <c r="D55" s="573"/>
      <c r="E55" s="573"/>
      <c r="F55" s="258"/>
      <c r="G55" s="258"/>
      <c r="H55" s="258"/>
      <c r="I55" s="258"/>
      <c r="J55" s="258"/>
      <c r="K55" s="526"/>
      <c r="L55" s="528"/>
      <c r="M55" s="526"/>
      <c r="N55" s="528"/>
      <c r="O55" s="110"/>
      <c r="P55" s="111"/>
      <c r="Q55" s="254">
        <v>0.02</v>
      </c>
      <c r="R55" s="693" t="s">
        <v>766</v>
      </c>
      <c r="S55" s="694"/>
      <c r="T55" s="694"/>
      <c r="U55" s="694"/>
      <c r="V55" s="694"/>
      <c r="W55" s="694"/>
      <c r="X55" s="695"/>
    </row>
    <row r="56" spans="1:24" ht="51" customHeight="1" x14ac:dyDescent="0.25">
      <c r="A56" s="4">
        <v>17</v>
      </c>
      <c r="B56" s="573" t="s">
        <v>1043</v>
      </c>
      <c r="C56" s="573"/>
      <c r="D56" s="573"/>
      <c r="E56" s="573"/>
      <c r="F56" s="258"/>
      <c r="G56" s="258"/>
      <c r="H56" s="258"/>
      <c r="I56" s="258"/>
      <c r="J56" s="258"/>
      <c r="K56" s="260"/>
      <c r="L56" s="261"/>
      <c r="M56" s="260"/>
      <c r="N56" s="261"/>
      <c r="O56" s="110"/>
      <c r="P56" s="111"/>
      <c r="Q56" s="254">
        <v>0.01</v>
      </c>
      <c r="R56" s="262"/>
      <c r="S56" s="263"/>
      <c r="T56" s="263"/>
      <c r="U56" s="263"/>
      <c r="V56" s="263"/>
      <c r="W56" s="263"/>
      <c r="X56" s="264"/>
    </row>
    <row r="57" spans="1:24" ht="51" customHeight="1" x14ac:dyDescent="0.25">
      <c r="A57" s="4">
        <v>18</v>
      </c>
      <c r="B57" s="573" t="s">
        <v>1044</v>
      </c>
      <c r="C57" s="573"/>
      <c r="D57" s="573"/>
      <c r="E57" s="573"/>
      <c r="F57" s="258"/>
      <c r="G57" s="258"/>
      <c r="H57" s="258"/>
      <c r="I57" s="258"/>
      <c r="J57" s="258"/>
      <c r="K57" s="260"/>
      <c r="L57" s="261"/>
      <c r="M57" s="260"/>
      <c r="N57" s="261"/>
      <c r="O57" s="110"/>
      <c r="P57" s="111"/>
      <c r="Q57" s="254">
        <v>0.02</v>
      </c>
      <c r="R57" s="262"/>
      <c r="S57" s="263"/>
      <c r="T57" s="263"/>
      <c r="U57" s="263"/>
      <c r="V57" s="263"/>
      <c r="W57" s="263"/>
      <c r="X57" s="264"/>
    </row>
    <row r="58" spans="1:24" ht="51" customHeight="1" x14ac:dyDescent="0.25">
      <c r="A58" s="4">
        <v>19</v>
      </c>
      <c r="B58" s="573" t="s">
        <v>1045</v>
      </c>
      <c r="C58" s="573"/>
      <c r="D58" s="573"/>
      <c r="E58" s="573"/>
      <c r="F58" s="258"/>
      <c r="G58" s="258"/>
      <c r="H58" s="258"/>
      <c r="I58" s="258"/>
      <c r="J58" s="258"/>
      <c r="K58" s="260"/>
      <c r="L58" s="261"/>
      <c r="M58" s="260"/>
      <c r="N58" s="261"/>
      <c r="O58" s="110"/>
      <c r="P58" s="111"/>
      <c r="Q58" s="254">
        <v>0.02</v>
      </c>
      <c r="R58" s="262"/>
      <c r="S58" s="263"/>
      <c r="T58" s="263"/>
      <c r="U58" s="263"/>
      <c r="V58" s="263"/>
      <c r="W58" s="263"/>
      <c r="X58" s="264"/>
    </row>
    <row r="59" spans="1:24" ht="51" customHeight="1" x14ac:dyDescent="0.25">
      <c r="A59" s="4">
        <v>20</v>
      </c>
      <c r="B59" s="573" t="s">
        <v>1046</v>
      </c>
      <c r="C59" s="573"/>
      <c r="D59" s="573"/>
      <c r="E59" s="573"/>
      <c r="F59" s="258"/>
      <c r="G59" s="258"/>
      <c r="H59" s="258"/>
      <c r="I59" s="258"/>
      <c r="J59" s="258"/>
      <c r="K59" s="260"/>
      <c r="L59" s="261"/>
      <c r="M59" s="260"/>
      <c r="N59" s="261"/>
      <c r="O59" s="110"/>
      <c r="P59" s="111"/>
      <c r="Q59" s="254">
        <v>0.02</v>
      </c>
      <c r="R59" s="262"/>
      <c r="S59" s="263"/>
      <c r="T59" s="263"/>
      <c r="U59" s="263"/>
      <c r="V59" s="263"/>
      <c r="W59" s="263"/>
      <c r="X59" s="264"/>
    </row>
    <row r="60" spans="1:24" ht="51" customHeight="1" x14ac:dyDescent="0.25">
      <c r="A60" s="4">
        <v>21</v>
      </c>
      <c r="B60" s="573" t="s">
        <v>1047</v>
      </c>
      <c r="C60" s="573"/>
      <c r="D60" s="573"/>
      <c r="E60" s="573"/>
      <c r="F60" s="258"/>
      <c r="G60" s="258"/>
      <c r="H60" s="258"/>
      <c r="I60" s="258"/>
      <c r="J60" s="258"/>
      <c r="K60" s="260"/>
      <c r="L60" s="261"/>
      <c r="M60" s="260"/>
      <c r="N60" s="261"/>
      <c r="O60" s="110"/>
      <c r="P60" s="111"/>
      <c r="Q60" s="254">
        <v>0.02</v>
      </c>
      <c r="R60" s="262"/>
      <c r="S60" s="263"/>
      <c r="T60" s="263"/>
      <c r="U60" s="263"/>
      <c r="V60" s="263"/>
      <c r="W60" s="263"/>
      <c r="X60" s="264"/>
    </row>
    <row r="61" spans="1:24" ht="16.5" x14ac:dyDescent="0.25">
      <c r="A61" s="29"/>
      <c r="B61" s="30"/>
      <c r="C61" s="30"/>
      <c r="D61" s="30"/>
      <c r="E61" s="30"/>
      <c r="F61" s="30"/>
      <c r="G61" s="30"/>
      <c r="H61" s="30"/>
      <c r="I61" s="30"/>
      <c r="J61" s="30"/>
      <c r="K61" s="113"/>
      <c r="L61" s="114"/>
      <c r="M61" s="114"/>
      <c r="N61" s="114"/>
      <c r="O61" s="114"/>
      <c r="P61" s="114"/>
      <c r="Q61" s="114"/>
      <c r="R61" s="114"/>
      <c r="S61" s="114"/>
      <c r="T61" s="114"/>
      <c r="U61" s="114"/>
      <c r="V61" s="115"/>
      <c r="W61" s="115"/>
      <c r="X61" s="115"/>
    </row>
    <row r="62" spans="1:24" ht="15.75" x14ac:dyDescent="0.25">
      <c r="L62" s="532" t="s">
        <v>838</v>
      </c>
      <c r="M62" s="532"/>
      <c r="N62" s="532"/>
      <c r="O62" s="532"/>
      <c r="P62" s="532"/>
      <c r="Q62" s="532"/>
      <c r="R62" s="532"/>
      <c r="S62" s="532"/>
      <c r="T62" s="532"/>
      <c r="U62" s="532"/>
      <c r="V62" s="532"/>
      <c r="W62" s="532"/>
      <c r="X62" s="532"/>
    </row>
    <row r="63" spans="1:24" ht="15.75" x14ac:dyDescent="0.25">
      <c r="L63" s="523" t="s">
        <v>14</v>
      </c>
      <c r="M63" s="523"/>
      <c r="N63" s="523"/>
      <c r="O63" s="523"/>
      <c r="P63" s="523"/>
      <c r="Q63" s="523"/>
      <c r="R63" s="523"/>
      <c r="S63" s="523"/>
      <c r="T63" s="523"/>
      <c r="U63" s="523"/>
      <c r="V63" s="523"/>
      <c r="W63" s="523"/>
      <c r="X63" s="523"/>
    </row>
    <row r="68" spans="16:20" x14ac:dyDescent="0.25">
      <c r="P68" s="843" t="s">
        <v>1048</v>
      </c>
      <c r="Q68" s="843"/>
      <c r="R68" s="843"/>
      <c r="S68" s="843"/>
      <c r="T68" s="843"/>
    </row>
  </sheetData>
  <mergeCells count="72">
    <mergeCell ref="P68:T68"/>
    <mergeCell ref="L62:X62"/>
    <mergeCell ref="L63:X63"/>
    <mergeCell ref="B57:E57"/>
    <mergeCell ref="B58:E58"/>
    <mergeCell ref="B59:E59"/>
    <mergeCell ref="B60:E60"/>
    <mergeCell ref="B55:E55"/>
    <mergeCell ref="K55:L55"/>
    <mergeCell ref="M55:N55"/>
    <mergeCell ref="R55:X55"/>
    <mergeCell ref="B56:E56"/>
    <mergeCell ref="B53:E53"/>
    <mergeCell ref="K53:L53"/>
    <mergeCell ref="M53:N53"/>
    <mergeCell ref="R53:X53"/>
    <mergeCell ref="B54:E54"/>
    <mergeCell ref="K54:L54"/>
    <mergeCell ref="M54:N54"/>
    <mergeCell ref="R54:X54"/>
    <mergeCell ref="K51:L51"/>
    <mergeCell ref="M51:N51"/>
    <mergeCell ref="R51:X51"/>
    <mergeCell ref="B52:E52"/>
    <mergeCell ref="K52:L52"/>
    <mergeCell ref="M52:N52"/>
    <mergeCell ref="R52:X52"/>
    <mergeCell ref="C5:C7"/>
    <mergeCell ref="E6:N6"/>
    <mergeCell ref="O6:U6"/>
    <mergeCell ref="K39:L39"/>
    <mergeCell ref="M39:N39"/>
    <mergeCell ref="R39:X39"/>
    <mergeCell ref="A35:X35"/>
    <mergeCell ref="A37:X37"/>
    <mergeCell ref="A5:A7"/>
    <mergeCell ref="D5:D7"/>
    <mergeCell ref="A3:X3"/>
    <mergeCell ref="A4:X4"/>
    <mergeCell ref="E5:V5"/>
    <mergeCell ref="W5:W7"/>
    <mergeCell ref="X5:X7"/>
    <mergeCell ref="V6:V7"/>
    <mergeCell ref="A1:E1"/>
    <mergeCell ref="B5:B7"/>
    <mergeCell ref="B39:E39"/>
    <mergeCell ref="B40:E40"/>
    <mergeCell ref="B41:E41"/>
    <mergeCell ref="K40:L40"/>
    <mergeCell ref="M40:N40"/>
    <mergeCell ref="K41:L41"/>
    <mergeCell ref="M41:N41"/>
    <mergeCell ref="B42:E42"/>
    <mergeCell ref="B43:E43"/>
    <mergeCell ref="K42:L42"/>
    <mergeCell ref="M42:N42"/>
    <mergeCell ref="K43:L43"/>
    <mergeCell ref="M43:N43"/>
    <mergeCell ref="B44:E44"/>
    <mergeCell ref="B45:E45"/>
    <mergeCell ref="B46:E46"/>
    <mergeCell ref="B47:E47"/>
    <mergeCell ref="B48:E48"/>
    <mergeCell ref="B49:E49"/>
    <mergeCell ref="K49:L49"/>
    <mergeCell ref="M49:N49"/>
    <mergeCell ref="R49:X49"/>
    <mergeCell ref="B50:E50"/>
    <mergeCell ref="K50:L50"/>
    <mergeCell ref="M50:N50"/>
    <mergeCell ref="R50:X50"/>
    <mergeCell ref="B51:E5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72"/>
  <sheetViews>
    <sheetView topLeftCell="A55" workbookViewId="0">
      <selection activeCell="B61" sqref="B61:E61"/>
    </sheetView>
  </sheetViews>
  <sheetFormatPr defaultRowHeight="15" x14ac:dyDescent="0.25"/>
  <cols>
    <col min="1" max="1" width="5.28515625" style="95" customWidth="1"/>
    <col min="2" max="2" width="21.85546875" style="95" bestFit="1" customWidth="1"/>
    <col min="3" max="3" width="12.85546875" style="95" bestFit="1" customWidth="1"/>
    <col min="4" max="4" width="9.42578125" style="97" customWidth="1"/>
    <col min="5" max="7" width="4" style="95" bestFit="1" customWidth="1"/>
    <col min="8" max="8" width="4.5703125" style="95" customWidth="1"/>
    <col min="9" max="10" width="4" style="95" bestFit="1" customWidth="1"/>
    <col min="11" max="13" width="4" style="107" bestFit="1" customWidth="1"/>
    <col min="14" max="21" width="4.85546875" style="107" bestFit="1" customWidth="1"/>
    <col min="22" max="22" width="6.5703125" style="95" customWidth="1"/>
    <col min="23" max="23" width="6.140625" style="95" customWidth="1"/>
    <col min="24" max="24" width="5.85546875" style="95" customWidth="1"/>
    <col min="25" max="256" width="9.140625" style="95"/>
    <col min="257" max="257" width="5.28515625" style="95" customWidth="1"/>
    <col min="258" max="258" width="21.85546875" style="95" bestFit="1" customWidth="1"/>
    <col min="259" max="259" width="12.85546875" style="95" bestFit="1" customWidth="1"/>
    <col min="260" max="260" width="9.42578125" style="95" customWidth="1"/>
    <col min="261" max="269" width="4" style="95" bestFit="1" customWidth="1"/>
    <col min="270" max="277" width="4.85546875" style="95" bestFit="1" customWidth="1"/>
    <col min="278" max="278" width="6.5703125" style="95" customWidth="1"/>
    <col min="279" max="279" width="6.140625" style="95" customWidth="1"/>
    <col min="280" max="280" width="5.85546875" style="95" customWidth="1"/>
    <col min="281" max="512" width="9.140625" style="95"/>
    <col min="513" max="513" width="5.28515625" style="95" customWidth="1"/>
    <col min="514" max="514" width="21.85546875" style="95" bestFit="1" customWidth="1"/>
    <col min="515" max="515" width="12.85546875" style="95" bestFit="1" customWidth="1"/>
    <col min="516" max="516" width="9.42578125" style="95" customWidth="1"/>
    <col min="517" max="525" width="4" style="95" bestFit="1" customWidth="1"/>
    <col min="526" max="533" width="4.85546875" style="95" bestFit="1" customWidth="1"/>
    <col min="534" max="534" width="6.5703125" style="95" customWidth="1"/>
    <col min="535" max="535" width="6.140625" style="95" customWidth="1"/>
    <col min="536" max="536" width="5.85546875" style="95" customWidth="1"/>
    <col min="537" max="768" width="9.140625" style="95"/>
    <col min="769" max="769" width="5.28515625" style="95" customWidth="1"/>
    <col min="770" max="770" width="21.85546875" style="95" bestFit="1" customWidth="1"/>
    <col min="771" max="771" width="12.85546875" style="95" bestFit="1" customWidth="1"/>
    <col min="772" max="772" width="9.42578125" style="95" customWidth="1"/>
    <col min="773" max="781" width="4" style="95" bestFit="1" customWidth="1"/>
    <col min="782" max="789" width="4.85546875" style="95" bestFit="1" customWidth="1"/>
    <col min="790" max="790" width="6.5703125" style="95" customWidth="1"/>
    <col min="791" max="791" width="6.140625" style="95" customWidth="1"/>
    <col min="792" max="792" width="5.85546875" style="95" customWidth="1"/>
    <col min="793" max="1024" width="9.140625" style="95"/>
    <col min="1025" max="1025" width="5.28515625" style="95" customWidth="1"/>
    <col min="1026" max="1026" width="21.85546875" style="95" bestFit="1" customWidth="1"/>
    <col min="1027" max="1027" width="12.85546875" style="95" bestFit="1" customWidth="1"/>
    <col min="1028" max="1028" width="9.42578125" style="95" customWidth="1"/>
    <col min="1029" max="1037" width="4" style="95" bestFit="1" customWidth="1"/>
    <col min="1038" max="1045" width="4.85546875" style="95" bestFit="1" customWidth="1"/>
    <col min="1046" max="1046" width="6.5703125" style="95" customWidth="1"/>
    <col min="1047" max="1047" width="6.140625" style="95" customWidth="1"/>
    <col min="1048" max="1048" width="5.85546875" style="95" customWidth="1"/>
    <col min="1049" max="1280" width="9.140625" style="95"/>
    <col min="1281" max="1281" width="5.28515625" style="95" customWidth="1"/>
    <col min="1282" max="1282" width="21.85546875" style="95" bestFit="1" customWidth="1"/>
    <col min="1283" max="1283" width="12.85546875" style="95" bestFit="1" customWidth="1"/>
    <col min="1284" max="1284" width="9.42578125" style="95" customWidth="1"/>
    <col min="1285" max="1293" width="4" style="95" bestFit="1" customWidth="1"/>
    <col min="1294" max="1301" width="4.85546875" style="95" bestFit="1" customWidth="1"/>
    <col min="1302" max="1302" width="6.5703125" style="95" customWidth="1"/>
    <col min="1303" max="1303" width="6.140625" style="95" customWidth="1"/>
    <col min="1304" max="1304" width="5.85546875" style="95" customWidth="1"/>
    <col min="1305" max="1536" width="9.140625" style="95"/>
    <col min="1537" max="1537" width="5.28515625" style="95" customWidth="1"/>
    <col min="1538" max="1538" width="21.85546875" style="95" bestFit="1" customWidth="1"/>
    <col min="1539" max="1539" width="12.85546875" style="95" bestFit="1" customWidth="1"/>
    <col min="1540" max="1540" width="9.42578125" style="95" customWidth="1"/>
    <col min="1541" max="1549" width="4" style="95" bestFit="1" customWidth="1"/>
    <col min="1550" max="1557" width="4.85546875" style="95" bestFit="1" customWidth="1"/>
    <col min="1558" max="1558" width="6.5703125" style="95" customWidth="1"/>
    <col min="1559" max="1559" width="6.140625" style="95" customWidth="1"/>
    <col min="1560" max="1560" width="5.85546875" style="95" customWidth="1"/>
    <col min="1561" max="1792" width="9.140625" style="95"/>
    <col min="1793" max="1793" width="5.28515625" style="95" customWidth="1"/>
    <col min="1794" max="1794" width="21.85546875" style="95" bestFit="1" customWidth="1"/>
    <col min="1795" max="1795" width="12.85546875" style="95" bestFit="1" customWidth="1"/>
    <col min="1796" max="1796" width="9.42578125" style="95" customWidth="1"/>
    <col min="1797" max="1805" width="4" style="95" bestFit="1" customWidth="1"/>
    <col min="1806" max="1813" width="4.85546875" style="95" bestFit="1" customWidth="1"/>
    <col min="1814" max="1814" width="6.5703125" style="95" customWidth="1"/>
    <col min="1815" max="1815" width="6.140625" style="95" customWidth="1"/>
    <col min="1816" max="1816" width="5.85546875" style="95" customWidth="1"/>
    <col min="1817" max="2048" width="9.140625" style="95"/>
    <col min="2049" max="2049" width="5.28515625" style="95" customWidth="1"/>
    <col min="2050" max="2050" width="21.85546875" style="95" bestFit="1" customWidth="1"/>
    <col min="2051" max="2051" width="12.85546875" style="95" bestFit="1" customWidth="1"/>
    <col min="2052" max="2052" width="9.42578125" style="95" customWidth="1"/>
    <col min="2053" max="2061" width="4" style="95" bestFit="1" customWidth="1"/>
    <col min="2062" max="2069" width="4.85546875" style="95" bestFit="1" customWidth="1"/>
    <col min="2070" max="2070" width="6.5703125" style="95" customWidth="1"/>
    <col min="2071" max="2071" width="6.140625" style="95" customWidth="1"/>
    <col min="2072" max="2072" width="5.85546875" style="95" customWidth="1"/>
    <col min="2073" max="2304" width="9.140625" style="95"/>
    <col min="2305" max="2305" width="5.28515625" style="95" customWidth="1"/>
    <col min="2306" max="2306" width="21.85546875" style="95" bestFit="1" customWidth="1"/>
    <col min="2307" max="2307" width="12.85546875" style="95" bestFit="1" customWidth="1"/>
    <col min="2308" max="2308" width="9.42578125" style="95" customWidth="1"/>
    <col min="2309" max="2317" width="4" style="95" bestFit="1" customWidth="1"/>
    <col min="2318" max="2325" width="4.85546875" style="95" bestFit="1" customWidth="1"/>
    <col min="2326" max="2326" width="6.5703125" style="95" customWidth="1"/>
    <col min="2327" max="2327" width="6.140625" style="95" customWidth="1"/>
    <col min="2328" max="2328" width="5.85546875" style="95" customWidth="1"/>
    <col min="2329" max="2560" width="9.140625" style="95"/>
    <col min="2561" max="2561" width="5.28515625" style="95" customWidth="1"/>
    <col min="2562" max="2562" width="21.85546875" style="95" bestFit="1" customWidth="1"/>
    <col min="2563" max="2563" width="12.85546875" style="95" bestFit="1" customWidth="1"/>
    <col min="2564" max="2564" width="9.42578125" style="95" customWidth="1"/>
    <col min="2565" max="2573" width="4" style="95" bestFit="1" customWidth="1"/>
    <col min="2574" max="2581" width="4.85546875" style="95" bestFit="1" customWidth="1"/>
    <col min="2582" max="2582" width="6.5703125" style="95" customWidth="1"/>
    <col min="2583" max="2583" width="6.140625" style="95" customWidth="1"/>
    <col min="2584" max="2584" width="5.85546875" style="95" customWidth="1"/>
    <col min="2585" max="2816" width="9.140625" style="95"/>
    <col min="2817" max="2817" width="5.28515625" style="95" customWidth="1"/>
    <col min="2818" max="2818" width="21.85546875" style="95" bestFit="1" customWidth="1"/>
    <col min="2819" max="2819" width="12.85546875" style="95" bestFit="1" customWidth="1"/>
    <col min="2820" max="2820" width="9.42578125" style="95" customWidth="1"/>
    <col min="2821" max="2829" width="4" style="95" bestFit="1" customWidth="1"/>
    <col min="2830" max="2837" width="4.85546875" style="95" bestFit="1" customWidth="1"/>
    <col min="2838" max="2838" width="6.5703125" style="95" customWidth="1"/>
    <col min="2839" max="2839" width="6.140625" style="95" customWidth="1"/>
    <col min="2840" max="2840" width="5.85546875" style="95" customWidth="1"/>
    <col min="2841" max="3072" width="9.140625" style="95"/>
    <col min="3073" max="3073" width="5.28515625" style="95" customWidth="1"/>
    <col min="3074" max="3074" width="21.85546875" style="95" bestFit="1" customWidth="1"/>
    <col min="3075" max="3075" width="12.85546875" style="95" bestFit="1" customWidth="1"/>
    <col min="3076" max="3076" width="9.42578125" style="95" customWidth="1"/>
    <col min="3077" max="3085" width="4" style="95" bestFit="1" customWidth="1"/>
    <col min="3086" max="3093" width="4.85546875" style="95" bestFit="1" customWidth="1"/>
    <col min="3094" max="3094" width="6.5703125" style="95" customWidth="1"/>
    <col min="3095" max="3095" width="6.140625" style="95" customWidth="1"/>
    <col min="3096" max="3096" width="5.85546875" style="95" customWidth="1"/>
    <col min="3097" max="3328" width="9.140625" style="95"/>
    <col min="3329" max="3329" width="5.28515625" style="95" customWidth="1"/>
    <col min="3330" max="3330" width="21.85546875" style="95" bestFit="1" customWidth="1"/>
    <col min="3331" max="3331" width="12.85546875" style="95" bestFit="1" customWidth="1"/>
    <col min="3332" max="3332" width="9.42578125" style="95" customWidth="1"/>
    <col min="3333" max="3341" width="4" style="95" bestFit="1" customWidth="1"/>
    <col min="3342" max="3349" width="4.85546875" style="95" bestFit="1" customWidth="1"/>
    <col min="3350" max="3350" width="6.5703125" style="95" customWidth="1"/>
    <col min="3351" max="3351" width="6.140625" style="95" customWidth="1"/>
    <col min="3352" max="3352" width="5.85546875" style="95" customWidth="1"/>
    <col min="3353" max="3584" width="9.140625" style="95"/>
    <col min="3585" max="3585" width="5.28515625" style="95" customWidth="1"/>
    <col min="3586" max="3586" width="21.85546875" style="95" bestFit="1" customWidth="1"/>
    <col min="3587" max="3587" width="12.85546875" style="95" bestFit="1" customWidth="1"/>
    <col min="3588" max="3588" width="9.42578125" style="95" customWidth="1"/>
    <col min="3589" max="3597" width="4" style="95" bestFit="1" customWidth="1"/>
    <col min="3598" max="3605" width="4.85546875" style="95" bestFit="1" customWidth="1"/>
    <col min="3606" max="3606" width="6.5703125" style="95" customWidth="1"/>
    <col min="3607" max="3607" width="6.140625" style="95" customWidth="1"/>
    <col min="3608" max="3608" width="5.85546875" style="95" customWidth="1"/>
    <col min="3609" max="3840" width="9.140625" style="95"/>
    <col min="3841" max="3841" width="5.28515625" style="95" customWidth="1"/>
    <col min="3842" max="3842" width="21.85546875" style="95" bestFit="1" customWidth="1"/>
    <col min="3843" max="3843" width="12.85546875" style="95" bestFit="1" customWidth="1"/>
    <col min="3844" max="3844" width="9.42578125" style="95" customWidth="1"/>
    <col min="3845" max="3853" width="4" style="95" bestFit="1" customWidth="1"/>
    <col min="3854" max="3861" width="4.85546875" style="95" bestFit="1" customWidth="1"/>
    <col min="3862" max="3862" width="6.5703125" style="95" customWidth="1"/>
    <col min="3863" max="3863" width="6.140625" style="95" customWidth="1"/>
    <col min="3864" max="3864" width="5.85546875" style="95" customWidth="1"/>
    <col min="3865" max="4096" width="9.140625" style="95"/>
    <col min="4097" max="4097" width="5.28515625" style="95" customWidth="1"/>
    <col min="4098" max="4098" width="21.85546875" style="95" bestFit="1" customWidth="1"/>
    <col min="4099" max="4099" width="12.85546875" style="95" bestFit="1" customWidth="1"/>
    <col min="4100" max="4100" width="9.42578125" style="95" customWidth="1"/>
    <col min="4101" max="4109" width="4" style="95" bestFit="1" customWidth="1"/>
    <col min="4110" max="4117" width="4.85546875" style="95" bestFit="1" customWidth="1"/>
    <col min="4118" max="4118" width="6.5703125" style="95" customWidth="1"/>
    <col min="4119" max="4119" width="6.140625" style="95" customWidth="1"/>
    <col min="4120" max="4120" width="5.85546875" style="95" customWidth="1"/>
    <col min="4121" max="4352" width="9.140625" style="95"/>
    <col min="4353" max="4353" width="5.28515625" style="95" customWidth="1"/>
    <col min="4354" max="4354" width="21.85546875" style="95" bestFit="1" customWidth="1"/>
    <col min="4355" max="4355" width="12.85546875" style="95" bestFit="1" customWidth="1"/>
    <col min="4356" max="4356" width="9.42578125" style="95" customWidth="1"/>
    <col min="4357" max="4365" width="4" style="95" bestFit="1" customWidth="1"/>
    <col min="4366" max="4373" width="4.85546875" style="95" bestFit="1" customWidth="1"/>
    <col min="4374" max="4374" width="6.5703125" style="95" customWidth="1"/>
    <col min="4375" max="4375" width="6.140625" style="95" customWidth="1"/>
    <col min="4376" max="4376" width="5.85546875" style="95" customWidth="1"/>
    <col min="4377" max="4608" width="9.140625" style="95"/>
    <col min="4609" max="4609" width="5.28515625" style="95" customWidth="1"/>
    <col min="4610" max="4610" width="21.85546875" style="95" bestFit="1" customWidth="1"/>
    <col min="4611" max="4611" width="12.85546875" style="95" bestFit="1" customWidth="1"/>
    <col min="4612" max="4612" width="9.42578125" style="95" customWidth="1"/>
    <col min="4613" max="4621" width="4" style="95" bestFit="1" customWidth="1"/>
    <col min="4622" max="4629" width="4.85546875" style="95" bestFit="1" customWidth="1"/>
    <col min="4630" max="4630" width="6.5703125" style="95" customWidth="1"/>
    <col min="4631" max="4631" width="6.140625" style="95" customWidth="1"/>
    <col min="4632" max="4632" width="5.85546875" style="95" customWidth="1"/>
    <col min="4633" max="4864" width="9.140625" style="95"/>
    <col min="4865" max="4865" width="5.28515625" style="95" customWidth="1"/>
    <col min="4866" max="4866" width="21.85546875" style="95" bestFit="1" customWidth="1"/>
    <col min="4867" max="4867" width="12.85546875" style="95" bestFit="1" customWidth="1"/>
    <col min="4868" max="4868" width="9.42578125" style="95" customWidth="1"/>
    <col min="4869" max="4877" width="4" style="95" bestFit="1" customWidth="1"/>
    <col min="4878" max="4885" width="4.85546875" style="95" bestFit="1" customWidth="1"/>
    <col min="4886" max="4886" width="6.5703125" style="95" customWidth="1"/>
    <col min="4887" max="4887" width="6.140625" style="95" customWidth="1"/>
    <col min="4888" max="4888" width="5.85546875" style="95" customWidth="1"/>
    <col min="4889" max="5120" width="9.140625" style="95"/>
    <col min="5121" max="5121" width="5.28515625" style="95" customWidth="1"/>
    <col min="5122" max="5122" width="21.85546875" style="95" bestFit="1" customWidth="1"/>
    <col min="5123" max="5123" width="12.85546875" style="95" bestFit="1" customWidth="1"/>
    <col min="5124" max="5124" width="9.42578125" style="95" customWidth="1"/>
    <col min="5125" max="5133" width="4" style="95" bestFit="1" customWidth="1"/>
    <col min="5134" max="5141" width="4.85546875" style="95" bestFit="1" customWidth="1"/>
    <col min="5142" max="5142" width="6.5703125" style="95" customWidth="1"/>
    <col min="5143" max="5143" width="6.140625" style="95" customWidth="1"/>
    <col min="5144" max="5144" width="5.85546875" style="95" customWidth="1"/>
    <col min="5145" max="5376" width="9.140625" style="95"/>
    <col min="5377" max="5377" width="5.28515625" style="95" customWidth="1"/>
    <col min="5378" max="5378" width="21.85546875" style="95" bestFit="1" customWidth="1"/>
    <col min="5379" max="5379" width="12.85546875" style="95" bestFit="1" customWidth="1"/>
    <col min="5380" max="5380" width="9.42578125" style="95" customWidth="1"/>
    <col min="5381" max="5389" width="4" style="95" bestFit="1" customWidth="1"/>
    <col min="5390" max="5397" width="4.85546875" style="95" bestFit="1" customWidth="1"/>
    <col min="5398" max="5398" width="6.5703125" style="95" customWidth="1"/>
    <col min="5399" max="5399" width="6.140625" style="95" customWidth="1"/>
    <col min="5400" max="5400" width="5.85546875" style="95" customWidth="1"/>
    <col min="5401" max="5632" width="9.140625" style="95"/>
    <col min="5633" max="5633" width="5.28515625" style="95" customWidth="1"/>
    <col min="5634" max="5634" width="21.85546875" style="95" bestFit="1" customWidth="1"/>
    <col min="5635" max="5635" width="12.85546875" style="95" bestFit="1" customWidth="1"/>
    <col min="5636" max="5636" width="9.42578125" style="95" customWidth="1"/>
    <col min="5637" max="5645" width="4" style="95" bestFit="1" customWidth="1"/>
    <col min="5646" max="5653" width="4.85546875" style="95" bestFit="1" customWidth="1"/>
    <col min="5654" max="5654" width="6.5703125" style="95" customWidth="1"/>
    <col min="5655" max="5655" width="6.140625" style="95" customWidth="1"/>
    <col min="5656" max="5656" width="5.85546875" style="95" customWidth="1"/>
    <col min="5657" max="5888" width="9.140625" style="95"/>
    <col min="5889" max="5889" width="5.28515625" style="95" customWidth="1"/>
    <col min="5890" max="5890" width="21.85546875" style="95" bestFit="1" customWidth="1"/>
    <col min="5891" max="5891" width="12.85546875" style="95" bestFit="1" customWidth="1"/>
    <col min="5892" max="5892" width="9.42578125" style="95" customWidth="1"/>
    <col min="5893" max="5901" width="4" style="95" bestFit="1" customWidth="1"/>
    <col min="5902" max="5909" width="4.85546875" style="95" bestFit="1" customWidth="1"/>
    <col min="5910" max="5910" width="6.5703125" style="95" customWidth="1"/>
    <col min="5911" max="5911" width="6.140625" style="95" customWidth="1"/>
    <col min="5912" max="5912" width="5.85546875" style="95" customWidth="1"/>
    <col min="5913" max="6144" width="9.140625" style="95"/>
    <col min="6145" max="6145" width="5.28515625" style="95" customWidth="1"/>
    <col min="6146" max="6146" width="21.85546875" style="95" bestFit="1" customWidth="1"/>
    <col min="6147" max="6147" width="12.85546875" style="95" bestFit="1" customWidth="1"/>
    <col min="6148" max="6148" width="9.42578125" style="95" customWidth="1"/>
    <col min="6149" max="6157" width="4" style="95" bestFit="1" customWidth="1"/>
    <col min="6158" max="6165" width="4.85546875" style="95" bestFit="1" customWidth="1"/>
    <col min="6166" max="6166" width="6.5703125" style="95" customWidth="1"/>
    <col min="6167" max="6167" width="6.140625" style="95" customWidth="1"/>
    <col min="6168" max="6168" width="5.85546875" style="95" customWidth="1"/>
    <col min="6169" max="6400" width="9.140625" style="95"/>
    <col min="6401" max="6401" width="5.28515625" style="95" customWidth="1"/>
    <col min="6402" max="6402" width="21.85546875" style="95" bestFit="1" customWidth="1"/>
    <col min="6403" max="6403" width="12.85546875" style="95" bestFit="1" customWidth="1"/>
    <col min="6404" max="6404" width="9.42578125" style="95" customWidth="1"/>
    <col min="6405" max="6413" width="4" style="95" bestFit="1" customWidth="1"/>
    <col min="6414" max="6421" width="4.85546875" style="95" bestFit="1" customWidth="1"/>
    <col min="6422" max="6422" width="6.5703125" style="95" customWidth="1"/>
    <col min="6423" max="6423" width="6.140625" style="95" customWidth="1"/>
    <col min="6424" max="6424" width="5.85546875" style="95" customWidth="1"/>
    <col min="6425" max="6656" width="9.140625" style="95"/>
    <col min="6657" max="6657" width="5.28515625" style="95" customWidth="1"/>
    <col min="6658" max="6658" width="21.85546875" style="95" bestFit="1" customWidth="1"/>
    <col min="6659" max="6659" width="12.85546875" style="95" bestFit="1" customWidth="1"/>
    <col min="6660" max="6660" width="9.42578125" style="95" customWidth="1"/>
    <col min="6661" max="6669" width="4" style="95" bestFit="1" customWidth="1"/>
    <col min="6670" max="6677" width="4.85546875" style="95" bestFit="1" customWidth="1"/>
    <col min="6678" max="6678" width="6.5703125" style="95" customWidth="1"/>
    <col min="6679" max="6679" width="6.140625" style="95" customWidth="1"/>
    <col min="6680" max="6680" width="5.85546875" style="95" customWidth="1"/>
    <col min="6681" max="6912" width="9.140625" style="95"/>
    <col min="6913" max="6913" width="5.28515625" style="95" customWidth="1"/>
    <col min="6914" max="6914" width="21.85546875" style="95" bestFit="1" customWidth="1"/>
    <col min="6915" max="6915" width="12.85546875" style="95" bestFit="1" customWidth="1"/>
    <col min="6916" max="6916" width="9.42578125" style="95" customWidth="1"/>
    <col min="6917" max="6925" width="4" style="95" bestFit="1" customWidth="1"/>
    <col min="6926" max="6933" width="4.85546875" style="95" bestFit="1" customWidth="1"/>
    <col min="6934" max="6934" width="6.5703125" style="95" customWidth="1"/>
    <col min="6935" max="6935" width="6.140625" style="95" customWidth="1"/>
    <col min="6936" max="6936" width="5.85546875" style="95" customWidth="1"/>
    <col min="6937" max="7168" width="9.140625" style="95"/>
    <col min="7169" max="7169" width="5.28515625" style="95" customWidth="1"/>
    <col min="7170" max="7170" width="21.85546875" style="95" bestFit="1" customWidth="1"/>
    <col min="7171" max="7171" width="12.85546875" style="95" bestFit="1" customWidth="1"/>
    <col min="7172" max="7172" width="9.42578125" style="95" customWidth="1"/>
    <col min="7173" max="7181" width="4" style="95" bestFit="1" customWidth="1"/>
    <col min="7182" max="7189" width="4.85546875" style="95" bestFit="1" customWidth="1"/>
    <col min="7190" max="7190" width="6.5703125" style="95" customWidth="1"/>
    <col min="7191" max="7191" width="6.140625" style="95" customWidth="1"/>
    <col min="7192" max="7192" width="5.85546875" style="95" customWidth="1"/>
    <col min="7193" max="7424" width="9.140625" style="95"/>
    <col min="7425" max="7425" width="5.28515625" style="95" customWidth="1"/>
    <col min="7426" max="7426" width="21.85546875" style="95" bestFit="1" customWidth="1"/>
    <col min="7427" max="7427" width="12.85546875" style="95" bestFit="1" customWidth="1"/>
    <col min="7428" max="7428" width="9.42578125" style="95" customWidth="1"/>
    <col min="7429" max="7437" width="4" style="95" bestFit="1" customWidth="1"/>
    <col min="7438" max="7445" width="4.85546875" style="95" bestFit="1" customWidth="1"/>
    <col min="7446" max="7446" width="6.5703125" style="95" customWidth="1"/>
    <col min="7447" max="7447" width="6.140625" style="95" customWidth="1"/>
    <col min="7448" max="7448" width="5.85546875" style="95" customWidth="1"/>
    <col min="7449" max="7680" width="9.140625" style="95"/>
    <col min="7681" max="7681" width="5.28515625" style="95" customWidth="1"/>
    <col min="7682" max="7682" width="21.85546875" style="95" bestFit="1" customWidth="1"/>
    <col min="7683" max="7683" width="12.85546875" style="95" bestFit="1" customWidth="1"/>
    <col min="7684" max="7684" width="9.42578125" style="95" customWidth="1"/>
    <col min="7685" max="7693" width="4" style="95" bestFit="1" customWidth="1"/>
    <col min="7694" max="7701" width="4.85546875" style="95" bestFit="1" customWidth="1"/>
    <col min="7702" max="7702" width="6.5703125" style="95" customWidth="1"/>
    <col min="7703" max="7703" width="6.140625" style="95" customWidth="1"/>
    <col min="7704" max="7704" width="5.85546875" style="95" customWidth="1"/>
    <col min="7705" max="7936" width="9.140625" style="95"/>
    <col min="7937" max="7937" width="5.28515625" style="95" customWidth="1"/>
    <col min="7938" max="7938" width="21.85546875" style="95" bestFit="1" customWidth="1"/>
    <col min="7939" max="7939" width="12.85546875" style="95" bestFit="1" customWidth="1"/>
    <col min="7940" max="7940" width="9.42578125" style="95" customWidth="1"/>
    <col min="7941" max="7949" width="4" style="95" bestFit="1" customWidth="1"/>
    <col min="7950" max="7957" width="4.85546875" style="95" bestFit="1" customWidth="1"/>
    <col min="7958" max="7958" width="6.5703125" style="95" customWidth="1"/>
    <col min="7959" max="7959" width="6.140625" style="95" customWidth="1"/>
    <col min="7960" max="7960" width="5.85546875" style="95" customWidth="1"/>
    <col min="7961" max="8192" width="9.140625" style="95"/>
    <col min="8193" max="8193" width="5.28515625" style="95" customWidth="1"/>
    <col min="8194" max="8194" width="21.85546875" style="95" bestFit="1" customWidth="1"/>
    <col min="8195" max="8195" width="12.85546875" style="95" bestFit="1" customWidth="1"/>
    <col min="8196" max="8196" width="9.42578125" style="95" customWidth="1"/>
    <col min="8197" max="8205" width="4" style="95" bestFit="1" customWidth="1"/>
    <col min="8206" max="8213" width="4.85546875" style="95" bestFit="1" customWidth="1"/>
    <col min="8214" max="8214" width="6.5703125" style="95" customWidth="1"/>
    <col min="8215" max="8215" width="6.140625" style="95" customWidth="1"/>
    <col min="8216" max="8216" width="5.85546875" style="95" customWidth="1"/>
    <col min="8217" max="8448" width="9.140625" style="95"/>
    <col min="8449" max="8449" width="5.28515625" style="95" customWidth="1"/>
    <col min="8450" max="8450" width="21.85546875" style="95" bestFit="1" customWidth="1"/>
    <col min="8451" max="8451" width="12.85546875" style="95" bestFit="1" customWidth="1"/>
    <col min="8452" max="8452" width="9.42578125" style="95" customWidth="1"/>
    <col min="8453" max="8461" width="4" style="95" bestFit="1" customWidth="1"/>
    <col min="8462" max="8469" width="4.85546875" style="95" bestFit="1" customWidth="1"/>
    <col min="8470" max="8470" width="6.5703125" style="95" customWidth="1"/>
    <col min="8471" max="8471" width="6.140625" style="95" customWidth="1"/>
    <col min="8472" max="8472" width="5.85546875" style="95" customWidth="1"/>
    <col min="8473" max="8704" width="9.140625" style="95"/>
    <col min="8705" max="8705" width="5.28515625" style="95" customWidth="1"/>
    <col min="8706" max="8706" width="21.85546875" style="95" bestFit="1" customWidth="1"/>
    <col min="8707" max="8707" width="12.85546875" style="95" bestFit="1" customWidth="1"/>
    <col min="8708" max="8708" width="9.42578125" style="95" customWidth="1"/>
    <col min="8709" max="8717" width="4" style="95" bestFit="1" customWidth="1"/>
    <col min="8718" max="8725" width="4.85546875" style="95" bestFit="1" customWidth="1"/>
    <col min="8726" max="8726" width="6.5703125" style="95" customWidth="1"/>
    <col min="8727" max="8727" width="6.140625" style="95" customWidth="1"/>
    <col min="8728" max="8728" width="5.85546875" style="95" customWidth="1"/>
    <col min="8729" max="8960" width="9.140625" style="95"/>
    <col min="8961" max="8961" width="5.28515625" style="95" customWidth="1"/>
    <col min="8962" max="8962" width="21.85546875" style="95" bestFit="1" customWidth="1"/>
    <col min="8963" max="8963" width="12.85546875" style="95" bestFit="1" customWidth="1"/>
    <col min="8964" max="8964" width="9.42578125" style="95" customWidth="1"/>
    <col min="8965" max="8973" width="4" style="95" bestFit="1" customWidth="1"/>
    <col min="8974" max="8981" width="4.85546875" style="95" bestFit="1" customWidth="1"/>
    <col min="8982" max="8982" width="6.5703125" style="95" customWidth="1"/>
    <col min="8983" max="8983" width="6.140625" style="95" customWidth="1"/>
    <col min="8984" max="8984" width="5.85546875" style="95" customWidth="1"/>
    <col min="8985" max="9216" width="9.140625" style="95"/>
    <col min="9217" max="9217" width="5.28515625" style="95" customWidth="1"/>
    <col min="9218" max="9218" width="21.85546875" style="95" bestFit="1" customWidth="1"/>
    <col min="9219" max="9219" width="12.85546875" style="95" bestFit="1" customWidth="1"/>
    <col min="9220" max="9220" width="9.42578125" style="95" customWidth="1"/>
    <col min="9221" max="9229" width="4" style="95" bestFit="1" customWidth="1"/>
    <col min="9230" max="9237" width="4.85546875" style="95" bestFit="1" customWidth="1"/>
    <col min="9238" max="9238" width="6.5703125" style="95" customWidth="1"/>
    <col min="9239" max="9239" width="6.140625" style="95" customWidth="1"/>
    <col min="9240" max="9240" width="5.85546875" style="95" customWidth="1"/>
    <col min="9241" max="9472" width="9.140625" style="95"/>
    <col min="9473" max="9473" width="5.28515625" style="95" customWidth="1"/>
    <col min="9474" max="9474" width="21.85546875" style="95" bestFit="1" customWidth="1"/>
    <col min="9475" max="9475" width="12.85546875" style="95" bestFit="1" customWidth="1"/>
    <col min="9476" max="9476" width="9.42578125" style="95" customWidth="1"/>
    <col min="9477" max="9485" width="4" style="95" bestFit="1" customWidth="1"/>
    <col min="9486" max="9493" width="4.85546875" style="95" bestFit="1" customWidth="1"/>
    <col min="9494" max="9494" width="6.5703125" style="95" customWidth="1"/>
    <col min="9495" max="9495" width="6.140625" style="95" customWidth="1"/>
    <col min="9496" max="9496" width="5.85546875" style="95" customWidth="1"/>
    <col min="9497" max="9728" width="9.140625" style="95"/>
    <col min="9729" max="9729" width="5.28515625" style="95" customWidth="1"/>
    <col min="9730" max="9730" width="21.85546875" style="95" bestFit="1" customWidth="1"/>
    <col min="9731" max="9731" width="12.85546875" style="95" bestFit="1" customWidth="1"/>
    <col min="9732" max="9732" width="9.42578125" style="95" customWidth="1"/>
    <col min="9733" max="9741" width="4" style="95" bestFit="1" customWidth="1"/>
    <col min="9742" max="9749" width="4.85546875" style="95" bestFit="1" customWidth="1"/>
    <col min="9750" max="9750" width="6.5703125" style="95" customWidth="1"/>
    <col min="9751" max="9751" width="6.140625" style="95" customWidth="1"/>
    <col min="9752" max="9752" width="5.85546875" style="95" customWidth="1"/>
    <col min="9753" max="9984" width="9.140625" style="95"/>
    <col min="9985" max="9985" width="5.28515625" style="95" customWidth="1"/>
    <col min="9986" max="9986" width="21.85546875" style="95" bestFit="1" customWidth="1"/>
    <col min="9987" max="9987" width="12.85546875" style="95" bestFit="1" customWidth="1"/>
    <col min="9988" max="9988" width="9.42578125" style="95" customWidth="1"/>
    <col min="9989" max="9997" width="4" style="95" bestFit="1" customWidth="1"/>
    <col min="9998" max="10005" width="4.85546875" style="95" bestFit="1" customWidth="1"/>
    <col min="10006" max="10006" width="6.5703125" style="95" customWidth="1"/>
    <col min="10007" max="10007" width="6.140625" style="95" customWidth="1"/>
    <col min="10008" max="10008" width="5.85546875" style="95" customWidth="1"/>
    <col min="10009" max="10240" width="9.140625" style="95"/>
    <col min="10241" max="10241" width="5.28515625" style="95" customWidth="1"/>
    <col min="10242" max="10242" width="21.85546875" style="95" bestFit="1" customWidth="1"/>
    <col min="10243" max="10243" width="12.85546875" style="95" bestFit="1" customWidth="1"/>
    <col min="10244" max="10244" width="9.42578125" style="95" customWidth="1"/>
    <col min="10245" max="10253" width="4" style="95" bestFit="1" customWidth="1"/>
    <col min="10254" max="10261" width="4.85546875" style="95" bestFit="1" customWidth="1"/>
    <col min="10262" max="10262" width="6.5703125" style="95" customWidth="1"/>
    <col min="10263" max="10263" width="6.140625" style="95" customWidth="1"/>
    <col min="10264" max="10264" width="5.85546875" style="95" customWidth="1"/>
    <col min="10265" max="10496" width="9.140625" style="95"/>
    <col min="10497" max="10497" width="5.28515625" style="95" customWidth="1"/>
    <col min="10498" max="10498" width="21.85546875" style="95" bestFit="1" customWidth="1"/>
    <col min="10499" max="10499" width="12.85546875" style="95" bestFit="1" customWidth="1"/>
    <col min="10500" max="10500" width="9.42578125" style="95" customWidth="1"/>
    <col min="10501" max="10509" width="4" style="95" bestFit="1" customWidth="1"/>
    <col min="10510" max="10517" width="4.85546875" style="95" bestFit="1" customWidth="1"/>
    <col min="10518" max="10518" width="6.5703125" style="95" customWidth="1"/>
    <col min="10519" max="10519" width="6.140625" style="95" customWidth="1"/>
    <col min="10520" max="10520" width="5.85546875" style="95" customWidth="1"/>
    <col min="10521" max="10752" width="9.140625" style="95"/>
    <col min="10753" max="10753" width="5.28515625" style="95" customWidth="1"/>
    <col min="10754" max="10754" width="21.85546875" style="95" bestFit="1" customWidth="1"/>
    <col min="10755" max="10755" width="12.85546875" style="95" bestFit="1" customWidth="1"/>
    <col min="10756" max="10756" width="9.42578125" style="95" customWidth="1"/>
    <col min="10757" max="10765" width="4" style="95" bestFit="1" customWidth="1"/>
    <col min="10766" max="10773" width="4.85546875" style="95" bestFit="1" customWidth="1"/>
    <col min="10774" max="10774" width="6.5703125" style="95" customWidth="1"/>
    <col min="10775" max="10775" width="6.140625" style="95" customWidth="1"/>
    <col min="10776" max="10776" width="5.85546875" style="95" customWidth="1"/>
    <col min="10777" max="11008" width="9.140625" style="95"/>
    <col min="11009" max="11009" width="5.28515625" style="95" customWidth="1"/>
    <col min="11010" max="11010" width="21.85546875" style="95" bestFit="1" customWidth="1"/>
    <col min="11011" max="11011" width="12.85546875" style="95" bestFit="1" customWidth="1"/>
    <col min="11012" max="11012" width="9.42578125" style="95" customWidth="1"/>
    <col min="11013" max="11021" width="4" style="95" bestFit="1" customWidth="1"/>
    <col min="11022" max="11029" width="4.85546875" style="95" bestFit="1" customWidth="1"/>
    <col min="11030" max="11030" width="6.5703125" style="95" customWidth="1"/>
    <col min="11031" max="11031" width="6.140625" style="95" customWidth="1"/>
    <col min="11032" max="11032" width="5.85546875" style="95" customWidth="1"/>
    <col min="11033" max="11264" width="9.140625" style="95"/>
    <col min="11265" max="11265" width="5.28515625" style="95" customWidth="1"/>
    <col min="11266" max="11266" width="21.85546875" style="95" bestFit="1" customWidth="1"/>
    <col min="11267" max="11267" width="12.85546875" style="95" bestFit="1" customWidth="1"/>
    <col min="11268" max="11268" width="9.42578125" style="95" customWidth="1"/>
    <col min="11269" max="11277" width="4" style="95" bestFit="1" customWidth="1"/>
    <col min="11278" max="11285" width="4.85546875" style="95" bestFit="1" customWidth="1"/>
    <col min="11286" max="11286" width="6.5703125" style="95" customWidth="1"/>
    <col min="11287" max="11287" width="6.140625" style="95" customWidth="1"/>
    <col min="11288" max="11288" width="5.85546875" style="95" customWidth="1"/>
    <col min="11289" max="11520" width="9.140625" style="95"/>
    <col min="11521" max="11521" width="5.28515625" style="95" customWidth="1"/>
    <col min="11522" max="11522" width="21.85546875" style="95" bestFit="1" customWidth="1"/>
    <col min="11523" max="11523" width="12.85546875" style="95" bestFit="1" customWidth="1"/>
    <col min="11524" max="11524" width="9.42578125" style="95" customWidth="1"/>
    <col min="11525" max="11533" width="4" style="95" bestFit="1" customWidth="1"/>
    <col min="11534" max="11541" width="4.85546875" style="95" bestFit="1" customWidth="1"/>
    <col min="11542" max="11542" width="6.5703125" style="95" customWidth="1"/>
    <col min="11543" max="11543" width="6.140625" style="95" customWidth="1"/>
    <col min="11544" max="11544" width="5.85546875" style="95" customWidth="1"/>
    <col min="11545" max="11776" width="9.140625" style="95"/>
    <col min="11777" max="11777" width="5.28515625" style="95" customWidth="1"/>
    <col min="11778" max="11778" width="21.85546875" style="95" bestFit="1" customWidth="1"/>
    <col min="11779" max="11779" width="12.85546875" style="95" bestFit="1" customWidth="1"/>
    <col min="11780" max="11780" width="9.42578125" style="95" customWidth="1"/>
    <col min="11781" max="11789" width="4" style="95" bestFit="1" customWidth="1"/>
    <col min="11790" max="11797" width="4.85546875" style="95" bestFit="1" customWidth="1"/>
    <col min="11798" max="11798" width="6.5703125" style="95" customWidth="1"/>
    <col min="11799" max="11799" width="6.140625" style="95" customWidth="1"/>
    <col min="11800" max="11800" width="5.85546875" style="95" customWidth="1"/>
    <col min="11801" max="12032" width="9.140625" style="95"/>
    <col min="12033" max="12033" width="5.28515625" style="95" customWidth="1"/>
    <col min="12034" max="12034" width="21.85546875" style="95" bestFit="1" customWidth="1"/>
    <col min="12035" max="12035" width="12.85546875" style="95" bestFit="1" customWidth="1"/>
    <col min="12036" max="12036" width="9.42578125" style="95" customWidth="1"/>
    <col min="12037" max="12045" width="4" style="95" bestFit="1" customWidth="1"/>
    <col min="12046" max="12053" width="4.85546875" style="95" bestFit="1" customWidth="1"/>
    <col min="12054" max="12054" width="6.5703125" style="95" customWidth="1"/>
    <col min="12055" max="12055" width="6.140625" style="95" customWidth="1"/>
    <col min="12056" max="12056" width="5.85546875" style="95" customWidth="1"/>
    <col min="12057" max="12288" width="9.140625" style="95"/>
    <col min="12289" max="12289" width="5.28515625" style="95" customWidth="1"/>
    <col min="12290" max="12290" width="21.85546875" style="95" bestFit="1" customWidth="1"/>
    <col min="12291" max="12291" width="12.85546875" style="95" bestFit="1" customWidth="1"/>
    <col min="12292" max="12292" width="9.42578125" style="95" customWidth="1"/>
    <col min="12293" max="12301" width="4" style="95" bestFit="1" customWidth="1"/>
    <col min="12302" max="12309" width="4.85546875" style="95" bestFit="1" customWidth="1"/>
    <col min="12310" max="12310" width="6.5703125" style="95" customWidth="1"/>
    <col min="12311" max="12311" width="6.140625" style="95" customWidth="1"/>
    <col min="12312" max="12312" width="5.85546875" style="95" customWidth="1"/>
    <col min="12313" max="12544" width="9.140625" style="95"/>
    <col min="12545" max="12545" width="5.28515625" style="95" customWidth="1"/>
    <col min="12546" max="12546" width="21.85546875" style="95" bestFit="1" customWidth="1"/>
    <col min="12547" max="12547" width="12.85546875" style="95" bestFit="1" customWidth="1"/>
    <col min="12548" max="12548" width="9.42578125" style="95" customWidth="1"/>
    <col min="12549" max="12557" width="4" style="95" bestFit="1" customWidth="1"/>
    <col min="12558" max="12565" width="4.85546875" style="95" bestFit="1" customWidth="1"/>
    <col min="12566" max="12566" width="6.5703125" style="95" customWidth="1"/>
    <col min="12567" max="12567" width="6.140625" style="95" customWidth="1"/>
    <col min="12568" max="12568" width="5.85546875" style="95" customWidth="1"/>
    <col min="12569" max="12800" width="9.140625" style="95"/>
    <col min="12801" max="12801" width="5.28515625" style="95" customWidth="1"/>
    <col min="12802" max="12802" width="21.85546875" style="95" bestFit="1" customWidth="1"/>
    <col min="12803" max="12803" width="12.85546875" style="95" bestFit="1" customWidth="1"/>
    <col min="12804" max="12804" width="9.42578125" style="95" customWidth="1"/>
    <col min="12805" max="12813" width="4" style="95" bestFit="1" customWidth="1"/>
    <col min="12814" max="12821" width="4.85546875" style="95" bestFit="1" customWidth="1"/>
    <col min="12822" max="12822" width="6.5703125" style="95" customWidth="1"/>
    <col min="12823" max="12823" width="6.140625" style="95" customWidth="1"/>
    <col min="12824" max="12824" width="5.85546875" style="95" customWidth="1"/>
    <col min="12825" max="13056" width="9.140625" style="95"/>
    <col min="13057" max="13057" width="5.28515625" style="95" customWidth="1"/>
    <col min="13058" max="13058" width="21.85546875" style="95" bestFit="1" customWidth="1"/>
    <col min="13059" max="13059" width="12.85546875" style="95" bestFit="1" customWidth="1"/>
    <col min="13060" max="13060" width="9.42578125" style="95" customWidth="1"/>
    <col min="13061" max="13069" width="4" style="95" bestFit="1" customWidth="1"/>
    <col min="13070" max="13077" width="4.85546875" style="95" bestFit="1" customWidth="1"/>
    <col min="13078" max="13078" width="6.5703125" style="95" customWidth="1"/>
    <col min="13079" max="13079" width="6.140625" style="95" customWidth="1"/>
    <col min="13080" max="13080" width="5.85546875" style="95" customWidth="1"/>
    <col min="13081" max="13312" width="9.140625" style="95"/>
    <col min="13313" max="13313" width="5.28515625" style="95" customWidth="1"/>
    <col min="13314" max="13314" width="21.85546875" style="95" bestFit="1" customWidth="1"/>
    <col min="13315" max="13315" width="12.85546875" style="95" bestFit="1" customWidth="1"/>
    <col min="13316" max="13316" width="9.42578125" style="95" customWidth="1"/>
    <col min="13317" max="13325" width="4" style="95" bestFit="1" customWidth="1"/>
    <col min="13326" max="13333" width="4.85546875" style="95" bestFit="1" customWidth="1"/>
    <col min="13334" max="13334" width="6.5703125" style="95" customWidth="1"/>
    <col min="13335" max="13335" width="6.140625" style="95" customWidth="1"/>
    <col min="13336" max="13336" width="5.85546875" style="95" customWidth="1"/>
    <col min="13337" max="13568" width="9.140625" style="95"/>
    <col min="13569" max="13569" width="5.28515625" style="95" customWidth="1"/>
    <col min="13570" max="13570" width="21.85546875" style="95" bestFit="1" customWidth="1"/>
    <col min="13571" max="13571" width="12.85546875" style="95" bestFit="1" customWidth="1"/>
    <col min="13572" max="13572" width="9.42578125" style="95" customWidth="1"/>
    <col min="13573" max="13581" width="4" style="95" bestFit="1" customWidth="1"/>
    <col min="13582" max="13589" width="4.85546875" style="95" bestFit="1" customWidth="1"/>
    <col min="13590" max="13590" width="6.5703125" style="95" customWidth="1"/>
    <col min="13591" max="13591" width="6.140625" style="95" customWidth="1"/>
    <col min="13592" max="13592" width="5.85546875" style="95" customWidth="1"/>
    <col min="13593" max="13824" width="9.140625" style="95"/>
    <col min="13825" max="13825" width="5.28515625" style="95" customWidth="1"/>
    <col min="13826" max="13826" width="21.85546875" style="95" bestFit="1" customWidth="1"/>
    <col min="13827" max="13827" width="12.85546875" style="95" bestFit="1" customWidth="1"/>
    <col min="13828" max="13828" width="9.42578125" style="95" customWidth="1"/>
    <col min="13829" max="13837" width="4" style="95" bestFit="1" customWidth="1"/>
    <col min="13838" max="13845" width="4.85546875" style="95" bestFit="1" customWidth="1"/>
    <col min="13846" max="13846" width="6.5703125" style="95" customWidth="1"/>
    <col min="13847" max="13847" width="6.140625" style="95" customWidth="1"/>
    <col min="13848" max="13848" width="5.85546875" style="95" customWidth="1"/>
    <col min="13849" max="14080" width="9.140625" style="95"/>
    <col min="14081" max="14081" width="5.28515625" style="95" customWidth="1"/>
    <col min="14082" max="14082" width="21.85546875" style="95" bestFit="1" customWidth="1"/>
    <col min="14083" max="14083" width="12.85546875" style="95" bestFit="1" customWidth="1"/>
    <col min="14084" max="14084" width="9.42578125" style="95" customWidth="1"/>
    <col min="14085" max="14093" width="4" style="95" bestFit="1" customWidth="1"/>
    <col min="14094" max="14101" width="4.85546875" style="95" bestFit="1" customWidth="1"/>
    <col min="14102" max="14102" width="6.5703125" style="95" customWidth="1"/>
    <col min="14103" max="14103" width="6.140625" style="95" customWidth="1"/>
    <col min="14104" max="14104" width="5.85546875" style="95" customWidth="1"/>
    <col min="14105" max="14336" width="9.140625" style="95"/>
    <col min="14337" max="14337" width="5.28515625" style="95" customWidth="1"/>
    <col min="14338" max="14338" width="21.85546875" style="95" bestFit="1" customWidth="1"/>
    <col min="14339" max="14339" width="12.85546875" style="95" bestFit="1" customWidth="1"/>
    <col min="14340" max="14340" width="9.42578125" style="95" customWidth="1"/>
    <col min="14341" max="14349" width="4" style="95" bestFit="1" customWidth="1"/>
    <col min="14350" max="14357" width="4.85546875" style="95" bestFit="1" customWidth="1"/>
    <col min="14358" max="14358" width="6.5703125" style="95" customWidth="1"/>
    <col min="14359" max="14359" width="6.140625" style="95" customWidth="1"/>
    <col min="14360" max="14360" width="5.85546875" style="95" customWidth="1"/>
    <col min="14361" max="14592" width="9.140625" style="95"/>
    <col min="14593" max="14593" width="5.28515625" style="95" customWidth="1"/>
    <col min="14594" max="14594" width="21.85546875" style="95" bestFit="1" customWidth="1"/>
    <col min="14595" max="14595" width="12.85546875" style="95" bestFit="1" customWidth="1"/>
    <col min="14596" max="14596" width="9.42578125" style="95" customWidth="1"/>
    <col min="14597" max="14605" width="4" style="95" bestFit="1" customWidth="1"/>
    <col min="14606" max="14613" width="4.85546875" style="95" bestFit="1" customWidth="1"/>
    <col min="14614" max="14614" width="6.5703125" style="95" customWidth="1"/>
    <col min="14615" max="14615" width="6.140625" style="95" customWidth="1"/>
    <col min="14616" max="14616" width="5.85546875" style="95" customWidth="1"/>
    <col min="14617" max="14848" width="9.140625" style="95"/>
    <col min="14849" max="14849" width="5.28515625" style="95" customWidth="1"/>
    <col min="14850" max="14850" width="21.85546875" style="95" bestFit="1" customWidth="1"/>
    <col min="14851" max="14851" width="12.85546875" style="95" bestFit="1" customWidth="1"/>
    <col min="14852" max="14852" width="9.42578125" style="95" customWidth="1"/>
    <col min="14853" max="14861" width="4" style="95" bestFit="1" customWidth="1"/>
    <col min="14862" max="14869" width="4.85546875" style="95" bestFit="1" customWidth="1"/>
    <col min="14870" max="14870" width="6.5703125" style="95" customWidth="1"/>
    <col min="14871" max="14871" width="6.140625" style="95" customWidth="1"/>
    <col min="14872" max="14872" width="5.85546875" style="95" customWidth="1"/>
    <col min="14873" max="15104" width="9.140625" style="95"/>
    <col min="15105" max="15105" width="5.28515625" style="95" customWidth="1"/>
    <col min="15106" max="15106" width="21.85546875" style="95" bestFit="1" customWidth="1"/>
    <col min="15107" max="15107" width="12.85546875" style="95" bestFit="1" customWidth="1"/>
    <col min="15108" max="15108" width="9.42578125" style="95" customWidth="1"/>
    <col min="15109" max="15117" width="4" style="95" bestFit="1" customWidth="1"/>
    <col min="15118" max="15125" width="4.85546875" style="95" bestFit="1" customWidth="1"/>
    <col min="15126" max="15126" width="6.5703125" style="95" customWidth="1"/>
    <col min="15127" max="15127" width="6.140625" style="95" customWidth="1"/>
    <col min="15128" max="15128" width="5.85546875" style="95" customWidth="1"/>
    <col min="15129" max="15360" width="9.140625" style="95"/>
    <col min="15361" max="15361" width="5.28515625" style="95" customWidth="1"/>
    <col min="15362" max="15362" width="21.85546875" style="95" bestFit="1" customWidth="1"/>
    <col min="15363" max="15363" width="12.85546875" style="95" bestFit="1" customWidth="1"/>
    <col min="15364" max="15364" width="9.42578125" style="95" customWidth="1"/>
    <col min="15365" max="15373" width="4" style="95" bestFit="1" customWidth="1"/>
    <col min="15374" max="15381" width="4.85546875" style="95" bestFit="1" customWidth="1"/>
    <col min="15382" max="15382" width="6.5703125" style="95" customWidth="1"/>
    <col min="15383" max="15383" width="6.140625" style="95" customWidth="1"/>
    <col min="15384" max="15384" width="5.85546875" style="95" customWidth="1"/>
    <col min="15385" max="15616" width="9.140625" style="95"/>
    <col min="15617" max="15617" width="5.28515625" style="95" customWidth="1"/>
    <col min="15618" max="15618" width="21.85546875" style="95" bestFit="1" customWidth="1"/>
    <col min="15619" max="15619" width="12.85546875" style="95" bestFit="1" customWidth="1"/>
    <col min="15620" max="15620" width="9.42578125" style="95" customWidth="1"/>
    <col min="15621" max="15629" width="4" style="95" bestFit="1" customWidth="1"/>
    <col min="15630" max="15637" width="4.85546875" style="95" bestFit="1" customWidth="1"/>
    <col min="15638" max="15638" width="6.5703125" style="95" customWidth="1"/>
    <col min="15639" max="15639" width="6.140625" style="95" customWidth="1"/>
    <col min="15640" max="15640" width="5.85546875" style="95" customWidth="1"/>
    <col min="15641" max="15872" width="9.140625" style="95"/>
    <col min="15873" max="15873" width="5.28515625" style="95" customWidth="1"/>
    <col min="15874" max="15874" width="21.85546875" style="95" bestFit="1" customWidth="1"/>
    <col min="15875" max="15875" width="12.85546875" style="95" bestFit="1" customWidth="1"/>
    <col min="15876" max="15876" width="9.42578125" style="95" customWidth="1"/>
    <col min="15877" max="15885" width="4" style="95" bestFit="1" customWidth="1"/>
    <col min="15886" max="15893" width="4.85546875" style="95" bestFit="1" customWidth="1"/>
    <col min="15894" max="15894" width="6.5703125" style="95" customWidth="1"/>
    <col min="15895" max="15895" width="6.140625" style="95" customWidth="1"/>
    <col min="15896" max="15896" width="5.85546875" style="95" customWidth="1"/>
    <col min="15897" max="16128" width="9.140625" style="95"/>
    <col min="16129" max="16129" width="5.28515625" style="95" customWidth="1"/>
    <col min="16130" max="16130" width="21.85546875" style="95" bestFit="1" customWidth="1"/>
    <col min="16131" max="16131" width="12.85546875" style="95" bestFit="1" customWidth="1"/>
    <col min="16132" max="16132" width="9.42578125" style="95" customWidth="1"/>
    <col min="16133" max="16141" width="4" style="95" bestFit="1" customWidth="1"/>
    <col min="16142" max="16149" width="4.85546875" style="95" bestFit="1" customWidth="1"/>
    <col min="16150" max="16150" width="6.5703125" style="95" customWidth="1"/>
    <col min="16151" max="16151" width="6.140625" style="95" customWidth="1"/>
    <col min="16152" max="16152" width="5.85546875" style="95" customWidth="1"/>
    <col min="16153" max="16384" width="9.140625" style="95"/>
  </cols>
  <sheetData>
    <row r="1" spans="1:24" ht="46.5" customHeight="1" x14ac:dyDescent="0.25">
      <c r="A1" s="533" t="s">
        <v>928</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96"/>
      <c r="B2" s="96"/>
      <c r="C2" s="96"/>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36.950000000000003" customHeight="1" x14ac:dyDescent="0.25">
      <c r="A5" s="670" t="s">
        <v>0</v>
      </c>
      <c r="B5" s="670" t="s">
        <v>1</v>
      </c>
      <c r="C5" s="536" t="s">
        <v>534</v>
      </c>
      <c r="D5" s="536" t="s">
        <v>535</v>
      </c>
      <c r="E5" s="689" t="s">
        <v>536</v>
      </c>
      <c r="F5" s="690"/>
      <c r="G5" s="690"/>
      <c r="H5" s="690"/>
      <c r="I5" s="690"/>
      <c r="J5" s="690"/>
      <c r="K5" s="690"/>
      <c r="L5" s="690"/>
      <c r="M5" s="690"/>
      <c r="N5" s="690"/>
      <c r="O5" s="690"/>
      <c r="P5" s="690"/>
      <c r="Q5" s="690"/>
      <c r="R5" s="690"/>
      <c r="S5" s="690"/>
      <c r="T5" s="690"/>
      <c r="U5" s="690"/>
      <c r="V5" s="691"/>
      <c r="W5" s="667" t="s">
        <v>3</v>
      </c>
      <c r="X5" s="615" t="s">
        <v>4</v>
      </c>
    </row>
    <row r="6" spans="1:24" s="97" customFormat="1" ht="40.5" customHeight="1" x14ac:dyDescent="0.25">
      <c r="A6" s="671"/>
      <c r="B6" s="671"/>
      <c r="C6" s="537"/>
      <c r="D6" s="537"/>
      <c r="E6" s="692" t="s">
        <v>801</v>
      </c>
      <c r="F6" s="692"/>
      <c r="G6" s="692"/>
      <c r="H6" s="692"/>
      <c r="I6" s="692"/>
      <c r="J6" s="692"/>
      <c r="K6" s="692"/>
      <c r="L6" s="692"/>
      <c r="M6" s="692"/>
      <c r="N6" s="692"/>
      <c r="O6" s="689" t="s">
        <v>802</v>
      </c>
      <c r="P6" s="690"/>
      <c r="Q6" s="690"/>
      <c r="R6" s="690"/>
      <c r="S6" s="690"/>
      <c r="T6" s="690"/>
      <c r="U6" s="690"/>
      <c r="V6" s="666" t="s">
        <v>254</v>
      </c>
      <c r="W6" s="668"/>
      <c r="X6" s="616"/>
    </row>
    <row r="7" spans="1:24" s="97" customFormat="1" ht="51.95" customHeight="1" x14ac:dyDescent="0.25">
      <c r="A7" s="672"/>
      <c r="B7" s="672"/>
      <c r="C7" s="538"/>
      <c r="D7" s="538"/>
      <c r="E7" s="454" t="s">
        <v>929</v>
      </c>
      <c r="F7" s="454" t="s">
        <v>930</v>
      </c>
      <c r="G7" s="454" t="s">
        <v>931</v>
      </c>
      <c r="H7" s="454" t="s">
        <v>932</v>
      </c>
      <c r="I7" s="454" t="s">
        <v>933</v>
      </c>
      <c r="J7" s="454" t="s">
        <v>934</v>
      </c>
      <c r="K7" s="454" t="s">
        <v>935</v>
      </c>
      <c r="L7" s="454" t="s">
        <v>936</v>
      </c>
      <c r="M7" s="454" t="s">
        <v>937</v>
      </c>
      <c r="N7" s="454" t="s">
        <v>938</v>
      </c>
      <c r="O7" s="454" t="s">
        <v>939</v>
      </c>
      <c r="P7" s="454" t="s">
        <v>940</v>
      </c>
      <c r="Q7" s="454" t="s">
        <v>941</v>
      </c>
      <c r="R7" s="454" t="s">
        <v>942</v>
      </c>
      <c r="S7" s="454" t="s">
        <v>943</v>
      </c>
      <c r="T7" s="454" t="s">
        <v>944</v>
      </c>
      <c r="U7" s="454" t="s">
        <v>945</v>
      </c>
      <c r="V7" s="666"/>
      <c r="W7" s="669"/>
      <c r="X7" s="617"/>
    </row>
    <row r="8" spans="1:24" s="106" customFormat="1" ht="15.95" customHeight="1" x14ac:dyDescent="0.25">
      <c r="A8" s="337" t="s">
        <v>16</v>
      </c>
      <c r="B8" s="455" t="s">
        <v>157</v>
      </c>
      <c r="C8" s="456">
        <v>11100000713</v>
      </c>
      <c r="D8" s="340">
        <v>0.9</v>
      </c>
      <c r="E8" s="457"/>
      <c r="F8" s="457">
        <v>0.01</v>
      </c>
      <c r="G8" s="457">
        <v>0.01</v>
      </c>
      <c r="H8" s="457">
        <v>0.03</v>
      </c>
      <c r="I8" s="457">
        <v>0.02</v>
      </c>
      <c r="J8" s="457"/>
      <c r="K8" s="457"/>
      <c r="L8" s="457"/>
      <c r="M8" s="457"/>
      <c r="N8" s="457"/>
      <c r="O8" s="457">
        <v>0.02</v>
      </c>
      <c r="P8" s="457">
        <v>0.02</v>
      </c>
      <c r="Q8" s="457">
        <v>0.02</v>
      </c>
      <c r="R8" s="457">
        <v>0.02</v>
      </c>
      <c r="S8" s="457">
        <v>0.02</v>
      </c>
      <c r="T8" s="457"/>
      <c r="U8" s="457"/>
      <c r="V8" s="343">
        <f>IF(SUM(E8:N8)&gt;5%,5%,SUM(E8:N8))+IF(SUM(O8:U8)&gt;5%,5%,SUM(O8:U8))</f>
        <v>0.1</v>
      </c>
      <c r="W8" s="344">
        <f>D8+V8</f>
        <v>1</v>
      </c>
      <c r="X8" s="345">
        <f>IF(95%&lt;=W8,60,IF(AND(90%&lt;=W8,W8&lt;95%),50,IF(AND(80%&lt;=W8,W8&lt;90%),40,IF(AND(75%&lt;=W8,W8&lt;80%),30,IF(AND(70%&lt;=W8,W8&lt;75%),20,IF(W8&lt;70%,0,""))))))</f>
        <v>60</v>
      </c>
    </row>
    <row r="9" spans="1:24" s="106" customFormat="1" ht="15.95" customHeight="1" x14ac:dyDescent="0.25">
      <c r="A9" s="337">
        <f>A8+1</f>
        <v>2</v>
      </c>
      <c r="B9" s="455" t="s">
        <v>159</v>
      </c>
      <c r="C9" s="456">
        <v>11100000722</v>
      </c>
      <c r="D9" s="340">
        <v>0.9</v>
      </c>
      <c r="E9" s="457"/>
      <c r="F9" s="457"/>
      <c r="G9" s="457"/>
      <c r="H9" s="166">
        <v>1.4999999999999999E-2</v>
      </c>
      <c r="I9" s="457">
        <v>0.01</v>
      </c>
      <c r="J9" s="457"/>
      <c r="K9" s="457"/>
      <c r="L9" s="457"/>
      <c r="M9" s="457"/>
      <c r="N9" s="457"/>
      <c r="O9" s="457">
        <v>0.02</v>
      </c>
      <c r="P9" s="457">
        <v>0.02</v>
      </c>
      <c r="Q9" s="457">
        <v>0.02</v>
      </c>
      <c r="R9" s="457">
        <v>0.02</v>
      </c>
      <c r="S9" s="457">
        <v>0.02</v>
      </c>
      <c r="T9" s="457"/>
      <c r="U9" s="457"/>
      <c r="V9" s="343">
        <f>IF(SUM(E9:N9)&gt;5%,5%,SUM(E9:N9))+IF(SUM(O9:U9)&gt;5%,5%,SUM(O9:U9))</f>
        <v>7.5000000000000011E-2</v>
      </c>
      <c r="W9" s="344">
        <f>D9+V9</f>
        <v>0.97500000000000009</v>
      </c>
      <c r="X9" s="345">
        <f>IF(95%&lt;=W9,60,IF(AND(90%&lt;=W9,W9&lt;95%),50,IF(AND(80%&lt;=W9,W9&lt;90%),40,IF(AND(75%&lt;=W9,W9&lt;80%),30,IF(AND(70%&lt;=W9,W9&lt;75%),20,IF(W9&lt;70%,0,""))))))</f>
        <v>60</v>
      </c>
    </row>
    <row r="10" spans="1:24" s="106" customFormat="1" ht="15.95" customHeight="1" x14ac:dyDescent="0.25">
      <c r="A10" s="337">
        <f t="shared" ref="A10:A37" si="0">A9+1</f>
        <v>3</v>
      </c>
      <c r="B10" s="455" t="s">
        <v>158</v>
      </c>
      <c r="C10" s="456">
        <v>11100000775</v>
      </c>
      <c r="D10" s="340">
        <v>0.9</v>
      </c>
      <c r="E10" s="457"/>
      <c r="F10" s="457"/>
      <c r="G10" s="457"/>
      <c r="H10" s="166">
        <v>1.4999999999999999E-2</v>
      </c>
      <c r="I10" s="457">
        <v>0.02</v>
      </c>
      <c r="J10" s="457"/>
      <c r="K10" s="457"/>
      <c r="L10" s="457"/>
      <c r="M10" s="457"/>
      <c r="N10" s="457"/>
      <c r="O10" s="457">
        <v>0.01</v>
      </c>
      <c r="P10" s="457"/>
      <c r="Q10" s="457">
        <v>0.02</v>
      </c>
      <c r="R10" s="457"/>
      <c r="S10" s="457">
        <v>0.02</v>
      </c>
      <c r="T10" s="457"/>
      <c r="U10" s="457"/>
      <c r="V10" s="343">
        <f>IF(SUM(E10:N10)&gt;5%,5%,SUM(E10:N10))+IF(SUM(O10:U10)&gt;5%,5%,SUM(O10:U10))</f>
        <v>8.5000000000000006E-2</v>
      </c>
      <c r="W10" s="344">
        <f>D10+V10</f>
        <v>0.98499999999999999</v>
      </c>
      <c r="X10" s="345">
        <f>IF(95%&lt;=W10,60,IF(AND(90%&lt;=W10,W10&lt;95%),50,IF(AND(80%&lt;=W10,W10&lt;90%),40,IF(AND(75%&lt;=W10,W10&lt;80%),30,IF(AND(70%&lt;=W10,W10&lt;75%),20,IF(W10&lt;70%,0,""))))))</f>
        <v>60</v>
      </c>
    </row>
    <row r="11" spans="1:24" s="106" customFormat="1" ht="15.95" customHeight="1" x14ac:dyDescent="0.25">
      <c r="A11" s="337">
        <f t="shared" si="0"/>
        <v>4</v>
      </c>
      <c r="B11" s="455" t="s">
        <v>160</v>
      </c>
      <c r="C11" s="456">
        <v>11100071848</v>
      </c>
      <c r="D11" s="340">
        <v>0.9</v>
      </c>
      <c r="E11" s="457"/>
      <c r="F11" s="457"/>
      <c r="G11" s="457"/>
      <c r="H11" s="166">
        <v>1.4999999999999999E-2</v>
      </c>
      <c r="I11" s="457">
        <v>0.02</v>
      </c>
      <c r="J11" s="457"/>
      <c r="K11" s="457"/>
      <c r="L11" s="457"/>
      <c r="M11" s="457"/>
      <c r="N11" s="457"/>
      <c r="O11" s="457">
        <v>0.02</v>
      </c>
      <c r="P11" s="457">
        <v>0.02</v>
      </c>
      <c r="Q11" s="457">
        <v>0.02</v>
      </c>
      <c r="R11" s="457">
        <v>0.02</v>
      </c>
      <c r="S11" s="457"/>
      <c r="T11" s="457"/>
      <c r="U11" s="457"/>
      <c r="V11" s="343">
        <f t="shared" ref="V11:V35" si="1">IF(SUM(E11:N11)&gt;5%,5%,SUM(E11:N11))+IF(SUM(O11:U11)&gt;5%,5%,SUM(O11:U11))</f>
        <v>8.5000000000000006E-2</v>
      </c>
      <c r="W11" s="344">
        <f t="shared" ref="W11:W35" si="2">D11+V11</f>
        <v>0.98499999999999999</v>
      </c>
      <c r="X11" s="345">
        <f t="shared" ref="X11:X35" si="3">IF(95%&lt;=W11,60,IF(AND(90%&lt;=W11,W11&lt;95%),50,IF(AND(80%&lt;=W11,W11&lt;90%),40,IF(AND(75%&lt;=W11,W11&lt;80%),30,IF(AND(70%&lt;=W11,W11&lt;75%),20,IF(W11&lt;70%,0,""))))))</f>
        <v>60</v>
      </c>
    </row>
    <row r="12" spans="1:24" s="106" customFormat="1" ht="15.95" customHeight="1" x14ac:dyDescent="0.25">
      <c r="A12" s="337">
        <f>A11+1</f>
        <v>5</v>
      </c>
      <c r="B12" s="458" t="s">
        <v>161</v>
      </c>
      <c r="C12" s="456">
        <v>11100000797</v>
      </c>
      <c r="D12" s="340">
        <v>0.9</v>
      </c>
      <c r="E12" s="457">
        <v>0.01</v>
      </c>
      <c r="F12" s="457"/>
      <c r="G12" s="457"/>
      <c r="H12" s="457"/>
      <c r="I12" s="457"/>
      <c r="J12" s="457"/>
      <c r="K12" s="457"/>
      <c r="L12" s="457"/>
      <c r="M12" s="457"/>
      <c r="N12" s="457"/>
      <c r="O12" s="457"/>
      <c r="P12" s="457"/>
      <c r="Q12" s="457"/>
      <c r="R12" s="457"/>
      <c r="S12" s="457"/>
      <c r="T12" s="457"/>
      <c r="U12" s="457"/>
      <c r="V12" s="343">
        <f t="shared" si="1"/>
        <v>0.01</v>
      </c>
      <c r="W12" s="344">
        <f t="shared" si="2"/>
        <v>0.91</v>
      </c>
      <c r="X12" s="345">
        <f t="shared" si="3"/>
        <v>50</v>
      </c>
    </row>
    <row r="13" spans="1:24" s="106" customFormat="1" ht="15.95" customHeight="1" x14ac:dyDescent="0.25">
      <c r="A13" s="337">
        <f t="shared" si="0"/>
        <v>6</v>
      </c>
      <c r="B13" s="455" t="s">
        <v>185</v>
      </c>
      <c r="C13" s="456">
        <v>80500002218</v>
      </c>
      <c r="D13" s="340">
        <v>0.9</v>
      </c>
      <c r="E13" s="457">
        <v>0.01</v>
      </c>
      <c r="F13" s="457"/>
      <c r="G13" s="457"/>
      <c r="H13" s="457"/>
      <c r="I13" s="457">
        <v>0.01</v>
      </c>
      <c r="J13" s="457"/>
      <c r="K13" s="457"/>
      <c r="L13" s="457"/>
      <c r="M13" s="457"/>
      <c r="N13" s="457"/>
      <c r="O13" s="457">
        <v>0.01</v>
      </c>
      <c r="P13" s="457">
        <v>0.02</v>
      </c>
      <c r="Q13" s="457"/>
      <c r="R13" s="457"/>
      <c r="S13" s="457">
        <v>0.02</v>
      </c>
      <c r="T13" s="457"/>
      <c r="U13" s="457"/>
      <c r="V13" s="343">
        <f t="shared" si="1"/>
        <v>7.0000000000000007E-2</v>
      </c>
      <c r="W13" s="344">
        <f t="shared" si="2"/>
        <v>0.97</v>
      </c>
      <c r="X13" s="345">
        <f t="shared" si="3"/>
        <v>60</v>
      </c>
    </row>
    <row r="14" spans="1:24" s="106" customFormat="1" ht="15.95" customHeight="1" x14ac:dyDescent="0.25">
      <c r="A14" s="337">
        <f t="shared" si="0"/>
        <v>7</v>
      </c>
      <c r="B14" s="458" t="s">
        <v>162</v>
      </c>
      <c r="C14" s="456">
        <v>20500005408</v>
      </c>
      <c r="D14" s="340">
        <v>0.9</v>
      </c>
      <c r="E14" s="457">
        <v>0.01</v>
      </c>
      <c r="F14" s="457"/>
      <c r="G14" s="457"/>
      <c r="H14" s="457"/>
      <c r="I14" s="457"/>
      <c r="J14" s="457"/>
      <c r="K14" s="457"/>
      <c r="L14" s="457"/>
      <c r="M14" s="457"/>
      <c r="N14" s="457"/>
      <c r="O14" s="457"/>
      <c r="P14" s="457"/>
      <c r="Q14" s="457">
        <v>0.01</v>
      </c>
      <c r="R14" s="457"/>
      <c r="S14" s="457"/>
      <c r="T14" s="457"/>
      <c r="U14" s="457"/>
      <c r="V14" s="343">
        <f t="shared" si="1"/>
        <v>0.02</v>
      </c>
      <c r="W14" s="344">
        <f t="shared" si="2"/>
        <v>0.92</v>
      </c>
      <c r="X14" s="345">
        <f t="shared" si="3"/>
        <v>50</v>
      </c>
    </row>
    <row r="15" spans="1:24" s="106" customFormat="1" ht="15.95" customHeight="1" x14ac:dyDescent="0.25">
      <c r="A15" s="337">
        <f t="shared" si="0"/>
        <v>8</v>
      </c>
      <c r="B15" s="459" t="s">
        <v>163</v>
      </c>
      <c r="C15" s="456">
        <v>11100082510</v>
      </c>
      <c r="D15" s="340">
        <v>0.9</v>
      </c>
      <c r="E15" s="457">
        <v>0.01</v>
      </c>
      <c r="F15" s="457"/>
      <c r="G15" s="457"/>
      <c r="H15" s="457"/>
      <c r="I15" s="457">
        <v>0.01</v>
      </c>
      <c r="J15" s="457"/>
      <c r="K15" s="457"/>
      <c r="L15" s="457"/>
      <c r="M15" s="457">
        <v>0.02</v>
      </c>
      <c r="N15" s="457"/>
      <c r="O15" s="457"/>
      <c r="P15" s="457"/>
      <c r="Q15" s="457"/>
      <c r="R15" s="457"/>
      <c r="S15" s="457"/>
      <c r="T15" s="457"/>
      <c r="U15" s="457"/>
      <c r="V15" s="343">
        <f t="shared" si="1"/>
        <v>0.04</v>
      </c>
      <c r="W15" s="344">
        <f t="shared" si="2"/>
        <v>0.94000000000000006</v>
      </c>
      <c r="X15" s="345">
        <f t="shared" si="3"/>
        <v>50</v>
      </c>
    </row>
    <row r="16" spans="1:24" s="106" customFormat="1" ht="15.95" customHeight="1" x14ac:dyDescent="0.25">
      <c r="A16" s="337">
        <f t="shared" si="0"/>
        <v>9</v>
      </c>
      <c r="B16" s="455" t="s">
        <v>164</v>
      </c>
      <c r="C16" s="456">
        <v>11100119655</v>
      </c>
      <c r="D16" s="340">
        <v>0.9</v>
      </c>
      <c r="E16" s="457">
        <v>0.01</v>
      </c>
      <c r="F16" s="457"/>
      <c r="G16" s="457"/>
      <c r="H16" s="166">
        <v>1.4999999999999999E-2</v>
      </c>
      <c r="I16" s="457">
        <v>0.02</v>
      </c>
      <c r="J16" s="457"/>
      <c r="K16" s="457"/>
      <c r="L16" s="457"/>
      <c r="M16" s="457"/>
      <c r="N16" s="457"/>
      <c r="O16" s="457">
        <v>0.02</v>
      </c>
      <c r="P16" s="457">
        <v>0.02</v>
      </c>
      <c r="Q16" s="457">
        <v>0.01</v>
      </c>
      <c r="R16" s="457">
        <v>0.02</v>
      </c>
      <c r="S16" s="457">
        <v>0.02</v>
      </c>
      <c r="T16" s="457"/>
      <c r="U16" s="457"/>
      <c r="V16" s="343">
        <f t="shared" si="1"/>
        <v>9.5000000000000001E-2</v>
      </c>
      <c r="W16" s="344">
        <f t="shared" si="2"/>
        <v>0.995</v>
      </c>
      <c r="X16" s="345">
        <f t="shared" si="3"/>
        <v>60</v>
      </c>
    </row>
    <row r="17" spans="1:24" s="106" customFormat="1" ht="15.95" customHeight="1" x14ac:dyDescent="0.25">
      <c r="A17" s="337">
        <f t="shared" si="0"/>
        <v>10</v>
      </c>
      <c r="B17" s="458" t="s">
        <v>166</v>
      </c>
      <c r="C17" s="456">
        <v>11100000778</v>
      </c>
      <c r="D17" s="340">
        <v>0.9</v>
      </c>
      <c r="E17" s="457"/>
      <c r="F17" s="457"/>
      <c r="G17" s="457"/>
      <c r="H17" s="457">
        <v>0.01</v>
      </c>
      <c r="I17" s="457"/>
      <c r="J17" s="457"/>
      <c r="K17" s="457">
        <v>0.02</v>
      </c>
      <c r="L17" s="457"/>
      <c r="M17" s="457"/>
      <c r="N17" s="457"/>
      <c r="O17" s="457"/>
      <c r="P17" s="457"/>
      <c r="Q17" s="457">
        <v>0.02</v>
      </c>
      <c r="R17" s="457"/>
      <c r="S17" s="457"/>
      <c r="T17" s="457"/>
      <c r="U17" s="457"/>
      <c r="V17" s="343">
        <f t="shared" si="1"/>
        <v>0.05</v>
      </c>
      <c r="W17" s="344">
        <f t="shared" si="2"/>
        <v>0.95000000000000007</v>
      </c>
      <c r="X17" s="345">
        <f t="shared" si="3"/>
        <v>60</v>
      </c>
    </row>
    <row r="18" spans="1:24" s="106" customFormat="1" ht="15.95" customHeight="1" x14ac:dyDescent="0.25">
      <c r="A18" s="337">
        <f t="shared" si="0"/>
        <v>11</v>
      </c>
      <c r="B18" s="455" t="s">
        <v>167</v>
      </c>
      <c r="C18" s="456">
        <v>11100000747</v>
      </c>
      <c r="D18" s="340">
        <v>0.9</v>
      </c>
      <c r="E18" s="457">
        <v>0.01</v>
      </c>
      <c r="F18" s="457"/>
      <c r="G18" s="457"/>
      <c r="H18" s="457"/>
      <c r="I18" s="457"/>
      <c r="J18" s="457"/>
      <c r="K18" s="457"/>
      <c r="L18" s="457"/>
      <c r="M18" s="457">
        <v>0.02</v>
      </c>
      <c r="N18" s="457"/>
      <c r="O18" s="457"/>
      <c r="P18" s="457"/>
      <c r="Q18" s="457">
        <v>0.01</v>
      </c>
      <c r="R18" s="457"/>
      <c r="S18" s="457">
        <v>0.02</v>
      </c>
      <c r="T18" s="457"/>
      <c r="U18" s="457"/>
      <c r="V18" s="343">
        <f t="shared" si="1"/>
        <v>0.06</v>
      </c>
      <c r="W18" s="344">
        <f t="shared" si="2"/>
        <v>0.96</v>
      </c>
      <c r="X18" s="345">
        <f t="shared" si="3"/>
        <v>60</v>
      </c>
    </row>
    <row r="19" spans="1:24" s="106" customFormat="1" ht="15.95" customHeight="1" x14ac:dyDescent="0.25">
      <c r="A19" s="337">
        <f t="shared" si="0"/>
        <v>12</v>
      </c>
      <c r="B19" s="455" t="s">
        <v>168</v>
      </c>
      <c r="C19" s="456">
        <v>11100062586</v>
      </c>
      <c r="D19" s="340">
        <v>0.9</v>
      </c>
      <c r="E19" s="457">
        <v>0.01</v>
      </c>
      <c r="F19" s="457"/>
      <c r="G19" s="457"/>
      <c r="H19" s="457"/>
      <c r="I19" s="457">
        <v>0.02</v>
      </c>
      <c r="J19" s="457"/>
      <c r="K19" s="457"/>
      <c r="L19" s="457"/>
      <c r="M19" s="457"/>
      <c r="N19" s="457"/>
      <c r="O19" s="457">
        <v>0.02</v>
      </c>
      <c r="P19" s="457"/>
      <c r="Q19" s="457"/>
      <c r="R19" s="457">
        <v>0.02</v>
      </c>
      <c r="S19" s="457">
        <v>0.02</v>
      </c>
      <c r="T19" s="457"/>
      <c r="U19" s="457"/>
      <c r="V19" s="343">
        <f t="shared" si="1"/>
        <v>0.08</v>
      </c>
      <c r="W19" s="344">
        <f t="shared" si="2"/>
        <v>0.98</v>
      </c>
      <c r="X19" s="345">
        <f t="shared" si="3"/>
        <v>60</v>
      </c>
    </row>
    <row r="20" spans="1:24" s="106" customFormat="1" ht="15.95" customHeight="1" x14ac:dyDescent="0.25">
      <c r="A20" s="337">
        <f t="shared" si="0"/>
        <v>13</v>
      </c>
      <c r="B20" s="459" t="s">
        <v>169</v>
      </c>
      <c r="C20" s="456">
        <v>11100000719</v>
      </c>
      <c r="D20" s="340">
        <v>0.9</v>
      </c>
      <c r="E20" s="457">
        <v>0.01</v>
      </c>
      <c r="F20" s="457"/>
      <c r="G20" s="457"/>
      <c r="H20" s="457"/>
      <c r="I20" s="457"/>
      <c r="J20" s="457"/>
      <c r="K20" s="457"/>
      <c r="L20" s="457"/>
      <c r="M20" s="457"/>
      <c r="N20" s="457"/>
      <c r="O20" s="457"/>
      <c r="P20" s="457"/>
      <c r="Q20" s="457"/>
      <c r="R20" s="457"/>
      <c r="S20" s="457">
        <v>0.02</v>
      </c>
      <c r="T20" s="457"/>
      <c r="U20" s="457"/>
      <c r="V20" s="343">
        <f t="shared" si="1"/>
        <v>0.03</v>
      </c>
      <c r="W20" s="344">
        <f t="shared" si="2"/>
        <v>0.93</v>
      </c>
      <c r="X20" s="345">
        <f t="shared" si="3"/>
        <v>50</v>
      </c>
    </row>
    <row r="21" spans="1:24" s="106" customFormat="1" ht="15.95" customHeight="1" x14ac:dyDescent="0.25">
      <c r="A21" s="337">
        <f t="shared" si="0"/>
        <v>14</v>
      </c>
      <c r="B21" s="459" t="s">
        <v>170</v>
      </c>
      <c r="C21" s="456">
        <v>11100000786</v>
      </c>
      <c r="D21" s="340">
        <v>0.9</v>
      </c>
      <c r="E21" s="457">
        <v>0.01</v>
      </c>
      <c r="F21" s="457"/>
      <c r="G21" s="457"/>
      <c r="H21" s="457"/>
      <c r="I21" s="457"/>
      <c r="J21" s="457"/>
      <c r="K21" s="457"/>
      <c r="L21" s="457"/>
      <c r="M21" s="457"/>
      <c r="N21" s="457"/>
      <c r="O21" s="457"/>
      <c r="P21" s="457"/>
      <c r="Q21" s="457"/>
      <c r="R21" s="457"/>
      <c r="S21" s="457">
        <v>0.02</v>
      </c>
      <c r="T21" s="457"/>
      <c r="U21" s="457"/>
      <c r="V21" s="343">
        <f t="shared" si="1"/>
        <v>0.03</v>
      </c>
      <c r="W21" s="344">
        <f t="shared" si="2"/>
        <v>0.93</v>
      </c>
      <c r="X21" s="345">
        <f t="shared" si="3"/>
        <v>50</v>
      </c>
    </row>
    <row r="22" spans="1:24" s="106" customFormat="1" ht="15.95" customHeight="1" x14ac:dyDescent="0.25">
      <c r="A22" s="337">
        <f t="shared" si="0"/>
        <v>15</v>
      </c>
      <c r="B22" s="459" t="s">
        <v>171</v>
      </c>
      <c r="C22" s="456">
        <v>20500004676</v>
      </c>
      <c r="D22" s="340">
        <v>0.9</v>
      </c>
      <c r="E22" s="457">
        <v>0.01</v>
      </c>
      <c r="F22" s="457"/>
      <c r="G22" s="457"/>
      <c r="H22" s="457"/>
      <c r="I22" s="457"/>
      <c r="J22" s="457"/>
      <c r="K22" s="457"/>
      <c r="L22" s="457"/>
      <c r="M22" s="457"/>
      <c r="N22" s="457"/>
      <c r="O22" s="457"/>
      <c r="P22" s="457"/>
      <c r="Q22" s="457">
        <v>0.01</v>
      </c>
      <c r="R22" s="457"/>
      <c r="S22" s="457">
        <v>0.02</v>
      </c>
      <c r="T22" s="457"/>
      <c r="U22" s="457"/>
      <c r="V22" s="343">
        <f t="shared" si="1"/>
        <v>0.04</v>
      </c>
      <c r="W22" s="344">
        <f t="shared" si="2"/>
        <v>0.94000000000000006</v>
      </c>
      <c r="X22" s="345">
        <f t="shared" si="3"/>
        <v>50</v>
      </c>
    </row>
    <row r="23" spans="1:24" s="106" customFormat="1" ht="15.95" customHeight="1" x14ac:dyDescent="0.25">
      <c r="A23" s="337">
        <f t="shared" si="0"/>
        <v>16</v>
      </c>
      <c r="B23" s="458" t="s">
        <v>172</v>
      </c>
      <c r="C23" s="456">
        <v>11100075983</v>
      </c>
      <c r="D23" s="340">
        <v>0.9</v>
      </c>
      <c r="E23" s="457">
        <v>0.01</v>
      </c>
      <c r="F23" s="457"/>
      <c r="G23" s="457"/>
      <c r="H23" s="457"/>
      <c r="I23" s="457"/>
      <c r="J23" s="457"/>
      <c r="K23" s="457"/>
      <c r="L23" s="457"/>
      <c r="M23" s="457"/>
      <c r="N23" s="457"/>
      <c r="O23" s="457"/>
      <c r="P23" s="457"/>
      <c r="Q23" s="457"/>
      <c r="R23" s="457"/>
      <c r="S23" s="457">
        <v>0.02</v>
      </c>
      <c r="T23" s="457"/>
      <c r="U23" s="457"/>
      <c r="V23" s="343">
        <f t="shared" si="1"/>
        <v>0.03</v>
      </c>
      <c r="W23" s="344">
        <f t="shared" si="2"/>
        <v>0.93</v>
      </c>
      <c r="X23" s="345">
        <f t="shared" si="3"/>
        <v>50</v>
      </c>
    </row>
    <row r="24" spans="1:24" s="106" customFormat="1" ht="15.95" customHeight="1" x14ac:dyDescent="0.25">
      <c r="A24" s="337">
        <f t="shared" si="0"/>
        <v>17</v>
      </c>
      <c r="B24" s="459" t="s">
        <v>173</v>
      </c>
      <c r="C24" s="456" t="s">
        <v>515</v>
      </c>
      <c r="D24" s="340">
        <v>0.9</v>
      </c>
      <c r="E24" s="457">
        <v>0.01</v>
      </c>
      <c r="F24" s="457"/>
      <c r="G24" s="457"/>
      <c r="H24" s="457"/>
      <c r="I24" s="457"/>
      <c r="J24" s="457"/>
      <c r="K24" s="457"/>
      <c r="L24" s="457"/>
      <c r="M24" s="457"/>
      <c r="N24" s="457"/>
      <c r="O24" s="457"/>
      <c r="P24" s="457"/>
      <c r="Q24" s="457">
        <v>0.01</v>
      </c>
      <c r="R24" s="457"/>
      <c r="S24" s="457">
        <v>0.02</v>
      </c>
      <c r="T24" s="457"/>
      <c r="U24" s="457"/>
      <c r="V24" s="343">
        <f t="shared" si="1"/>
        <v>0.04</v>
      </c>
      <c r="W24" s="344">
        <f t="shared" si="2"/>
        <v>0.94000000000000006</v>
      </c>
      <c r="X24" s="345">
        <f t="shared" si="3"/>
        <v>50</v>
      </c>
    </row>
    <row r="25" spans="1:24" s="106" customFormat="1" ht="15.95" customHeight="1" x14ac:dyDescent="0.25">
      <c r="A25" s="337">
        <f t="shared" si="0"/>
        <v>18</v>
      </c>
      <c r="B25" s="458" t="s">
        <v>174</v>
      </c>
      <c r="C25" s="456" t="s">
        <v>516</v>
      </c>
      <c r="D25" s="340">
        <v>0.9</v>
      </c>
      <c r="E25" s="457">
        <v>0.01</v>
      </c>
      <c r="F25" s="457"/>
      <c r="G25" s="457"/>
      <c r="H25" s="457"/>
      <c r="I25" s="457"/>
      <c r="J25" s="457"/>
      <c r="K25" s="457"/>
      <c r="L25" s="457"/>
      <c r="M25" s="457"/>
      <c r="N25" s="457"/>
      <c r="O25" s="457"/>
      <c r="P25" s="457"/>
      <c r="Q25" s="457"/>
      <c r="R25" s="457"/>
      <c r="S25" s="457"/>
      <c r="T25" s="457"/>
      <c r="U25" s="457"/>
      <c r="V25" s="343">
        <f t="shared" si="1"/>
        <v>0.01</v>
      </c>
      <c r="W25" s="344">
        <f t="shared" si="2"/>
        <v>0.91</v>
      </c>
      <c r="X25" s="345">
        <f t="shared" si="3"/>
        <v>50</v>
      </c>
    </row>
    <row r="26" spans="1:24" s="106" customFormat="1" ht="15.95" customHeight="1" x14ac:dyDescent="0.25">
      <c r="A26" s="337">
        <f t="shared" si="0"/>
        <v>19</v>
      </c>
      <c r="B26" s="458" t="s">
        <v>175</v>
      </c>
      <c r="C26" s="460" t="s">
        <v>517</v>
      </c>
      <c r="D26" s="340">
        <v>0.9</v>
      </c>
      <c r="E26" s="457"/>
      <c r="F26" s="457"/>
      <c r="G26" s="457"/>
      <c r="H26" s="457"/>
      <c r="I26" s="457"/>
      <c r="J26" s="457"/>
      <c r="K26" s="457"/>
      <c r="L26" s="457"/>
      <c r="M26" s="457"/>
      <c r="N26" s="457"/>
      <c r="O26" s="457"/>
      <c r="P26" s="457"/>
      <c r="Q26" s="457"/>
      <c r="R26" s="457"/>
      <c r="S26" s="457"/>
      <c r="T26" s="457"/>
      <c r="U26" s="457"/>
      <c r="V26" s="343">
        <f t="shared" si="1"/>
        <v>0</v>
      </c>
      <c r="W26" s="344">
        <f t="shared" si="2"/>
        <v>0.9</v>
      </c>
      <c r="X26" s="345">
        <f t="shared" si="3"/>
        <v>50</v>
      </c>
    </row>
    <row r="27" spans="1:24" s="106" customFormat="1" ht="15.95" customHeight="1" x14ac:dyDescent="0.25">
      <c r="A27" s="337">
        <f t="shared" si="0"/>
        <v>20</v>
      </c>
      <c r="B27" s="459" t="s">
        <v>176</v>
      </c>
      <c r="C27" s="456">
        <v>11100000783</v>
      </c>
      <c r="D27" s="340">
        <v>0.9</v>
      </c>
      <c r="E27" s="457">
        <v>0.01</v>
      </c>
      <c r="F27" s="457"/>
      <c r="G27" s="457"/>
      <c r="H27" s="457"/>
      <c r="I27" s="457">
        <v>0.01</v>
      </c>
      <c r="J27" s="457"/>
      <c r="K27" s="457"/>
      <c r="L27" s="457"/>
      <c r="M27" s="457"/>
      <c r="N27" s="457"/>
      <c r="O27" s="457"/>
      <c r="P27" s="457"/>
      <c r="Q27" s="457">
        <v>0.01</v>
      </c>
      <c r="R27" s="457"/>
      <c r="S27" s="457">
        <v>0.02</v>
      </c>
      <c r="T27" s="457"/>
      <c r="U27" s="457"/>
      <c r="V27" s="343">
        <f t="shared" si="1"/>
        <v>0.05</v>
      </c>
      <c r="W27" s="344">
        <f t="shared" si="2"/>
        <v>0.95000000000000007</v>
      </c>
      <c r="X27" s="345">
        <f t="shared" si="3"/>
        <v>60</v>
      </c>
    </row>
    <row r="28" spans="1:24" s="106" customFormat="1" ht="15.95" customHeight="1" x14ac:dyDescent="0.25">
      <c r="A28" s="337">
        <f t="shared" si="0"/>
        <v>21</v>
      </c>
      <c r="B28" s="458" t="s">
        <v>177</v>
      </c>
      <c r="C28" s="456">
        <v>11100000779</v>
      </c>
      <c r="D28" s="340">
        <v>0.9</v>
      </c>
      <c r="E28" s="457">
        <v>0.01</v>
      </c>
      <c r="F28" s="457"/>
      <c r="G28" s="457"/>
      <c r="H28" s="457"/>
      <c r="I28" s="457"/>
      <c r="J28" s="457"/>
      <c r="K28" s="457"/>
      <c r="L28" s="457"/>
      <c r="M28" s="457"/>
      <c r="N28" s="457"/>
      <c r="O28" s="457"/>
      <c r="P28" s="457"/>
      <c r="Q28" s="457"/>
      <c r="R28" s="457"/>
      <c r="S28" s="457"/>
      <c r="T28" s="457"/>
      <c r="U28" s="457"/>
      <c r="V28" s="343">
        <f t="shared" si="1"/>
        <v>0.01</v>
      </c>
      <c r="W28" s="344">
        <f t="shared" si="2"/>
        <v>0.91</v>
      </c>
      <c r="X28" s="345">
        <f t="shared" si="3"/>
        <v>50</v>
      </c>
    </row>
    <row r="29" spans="1:24" s="106" customFormat="1" ht="15.95" customHeight="1" x14ac:dyDescent="0.25">
      <c r="A29" s="337">
        <f t="shared" si="0"/>
        <v>22</v>
      </c>
      <c r="B29" s="459" t="s">
        <v>178</v>
      </c>
      <c r="C29" s="456">
        <v>11100000793</v>
      </c>
      <c r="D29" s="340">
        <v>0.9</v>
      </c>
      <c r="E29" s="457">
        <v>0.01</v>
      </c>
      <c r="F29" s="457"/>
      <c r="G29" s="457"/>
      <c r="H29" s="457"/>
      <c r="I29" s="457"/>
      <c r="J29" s="457"/>
      <c r="K29" s="457"/>
      <c r="L29" s="457"/>
      <c r="M29" s="457"/>
      <c r="N29" s="457"/>
      <c r="O29" s="457"/>
      <c r="P29" s="457"/>
      <c r="Q29" s="457">
        <v>0.01</v>
      </c>
      <c r="R29" s="457"/>
      <c r="S29" s="457">
        <v>0.02</v>
      </c>
      <c r="T29" s="457"/>
      <c r="U29" s="457"/>
      <c r="V29" s="343">
        <f t="shared" si="1"/>
        <v>0.04</v>
      </c>
      <c r="W29" s="344">
        <f t="shared" si="2"/>
        <v>0.94000000000000006</v>
      </c>
      <c r="X29" s="345">
        <f t="shared" si="3"/>
        <v>50</v>
      </c>
    </row>
    <row r="30" spans="1:24" s="106" customFormat="1" ht="15.95" customHeight="1" x14ac:dyDescent="0.25">
      <c r="A30" s="337">
        <f t="shared" si="0"/>
        <v>23</v>
      </c>
      <c r="B30" s="455" t="s">
        <v>179</v>
      </c>
      <c r="C30" s="456">
        <v>11100119664</v>
      </c>
      <c r="D30" s="340">
        <v>0.9</v>
      </c>
      <c r="E30" s="457">
        <v>0.01</v>
      </c>
      <c r="F30" s="457"/>
      <c r="G30" s="457"/>
      <c r="H30" s="457"/>
      <c r="I30" s="457">
        <v>0.01</v>
      </c>
      <c r="J30" s="457"/>
      <c r="K30" s="457"/>
      <c r="L30" s="457"/>
      <c r="M30" s="457">
        <v>0.02</v>
      </c>
      <c r="N30" s="457"/>
      <c r="O30" s="457"/>
      <c r="P30" s="457"/>
      <c r="Q30" s="457"/>
      <c r="R30" s="457"/>
      <c r="S30" s="457">
        <v>0.02</v>
      </c>
      <c r="T30" s="457"/>
      <c r="U30" s="457"/>
      <c r="V30" s="343">
        <f t="shared" si="1"/>
        <v>0.06</v>
      </c>
      <c r="W30" s="344">
        <f t="shared" si="2"/>
        <v>0.96</v>
      </c>
      <c r="X30" s="345">
        <f t="shared" si="3"/>
        <v>60</v>
      </c>
    </row>
    <row r="31" spans="1:24" s="106" customFormat="1" ht="15.95" customHeight="1" x14ac:dyDescent="0.25">
      <c r="A31" s="337">
        <f t="shared" si="0"/>
        <v>24</v>
      </c>
      <c r="B31" s="455" t="s">
        <v>180</v>
      </c>
      <c r="C31" s="456">
        <v>11100000787</v>
      </c>
      <c r="D31" s="340">
        <v>0.9</v>
      </c>
      <c r="E31" s="457">
        <v>0.01</v>
      </c>
      <c r="F31" s="457"/>
      <c r="G31" s="457"/>
      <c r="H31" s="457"/>
      <c r="I31" s="457">
        <v>0.02</v>
      </c>
      <c r="J31" s="457"/>
      <c r="K31" s="457"/>
      <c r="L31" s="457"/>
      <c r="M31" s="457">
        <v>0.02</v>
      </c>
      <c r="N31" s="457"/>
      <c r="O31" s="457"/>
      <c r="P31" s="457"/>
      <c r="Q31" s="457"/>
      <c r="R31" s="457"/>
      <c r="S31" s="457">
        <v>0.02</v>
      </c>
      <c r="T31" s="457"/>
      <c r="U31" s="457"/>
      <c r="V31" s="343">
        <f t="shared" si="1"/>
        <v>7.0000000000000007E-2</v>
      </c>
      <c r="W31" s="344">
        <f t="shared" si="2"/>
        <v>0.97</v>
      </c>
      <c r="X31" s="345">
        <f t="shared" si="3"/>
        <v>60</v>
      </c>
    </row>
    <row r="32" spans="1:24" s="106" customFormat="1" ht="15.95" customHeight="1" x14ac:dyDescent="0.25">
      <c r="A32" s="337">
        <f t="shared" si="0"/>
        <v>25</v>
      </c>
      <c r="B32" s="455" t="s">
        <v>181</v>
      </c>
      <c r="C32" s="456">
        <v>11100000716</v>
      </c>
      <c r="D32" s="340">
        <v>0.9</v>
      </c>
      <c r="E32" s="457">
        <v>0.01</v>
      </c>
      <c r="F32" s="457"/>
      <c r="G32" s="457"/>
      <c r="H32" s="166">
        <v>1.4999999999999999E-2</v>
      </c>
      <c r="I32" s="166"/>
      <c r="J32" s="457"/>
      <c r="K32" s="457"/>
      <c r="L32" s="457"/>
      <c r="M32" s="457">
        <v>0.02</v>
      </c>
      <c r="N32" s="457"/>
      <c r="O32" s="457"/>
      <c r="P32" s="457"/>
      <c r="Q32" s="457">
        <v>0.02</v>
      </c>
      <c r="R32" s="457"/>
      <c r="S32" s="457">
        <v>0.02</v>
      </c>
      <c r="T32" s="457"/>
      <c r="U32" s="457"/>
      <c r="V32" s="343">
        <f t="shared" si="1"/>
        <v>8.4999999999999992E-2</v>
      </c>
      <c r="W32" s="344">
        <f t="shared" si="2"/>
        <v>0.98499999999999999</v>
      </c>
      <c r="X32" s="345">
        <f t="shared" si="3"/>
        <v>60</v>
      </c>
    </row>
    <row r="33" spans="1:24" s="106" customFormat="1" ht="15.95" customHeight="1" x14ac:dyDescent="0.25">
      <c r="A33" s="337">
        <f t="shared" si="0"/>
        <v>26</v>
      </c>
      <c r="B33" s="459" t="s">
        <v>182</v>
      </c>
      <c r="C33" s="456">
        <v>11100066953</v>
      </c>
      <c r="D33" s="340">
        <v>0.9</v>
      </c>
      <c r="E33" s="457">
        <v>0.01</v>
      </c>
      <c r="F33" s="457"/>
      <c r="G33" s="457"/>
      <c r="H33" s="457"/>
      <c r="I33" s="457"/>
      <c r="J33" s="457"/>
      <c r="K33" s="457"/>
      <c r="L33" s="457"/>
      <c r="M33" s="457">
        <v>0.02</v>
      </c>
      <c r="N33" s="457"/>
      <c r="O33" s="457"/>
      <c r="P33" s="457"/>
      <c r="Q33" s="457">
        <v>0.01</v>
      </c>
      <c r="R33" s="457"/>
      <c r="S33" s="457"/>
      <c r="T33" s="457"/>
      <c r="U33" s="457"/>
      <c r="V33" s="343">
        <f t="shared" si="1"/>
        <v>0.04</v>
      </c>
      <c r="W33" s="344">
        <f t="shared" si="2"/>
        <v>0.94000000000000006</v>
      </c>
      <c r="X33" s="345">
        <f t="shared" si="3"/>
        <v>50</v>
      </c>
    </row>
    <row r="34" spans="1:24" s="106" customFormat="1" ht="15.95" customHeight="1" x14ac:dyDescent="0.25">
      <c r="A34" s="337">
        <f t="shared" si="0"/>
        <v>27</v>
      </c>
      <c r="B34" s="455" t="s">
        <v>183</v>
      </c>
      <c r="C34" s="456">
        <v>51200001010</v>
      </c>
      <c r="D34" s="340">
        <v>0.9</v>
      </c>
      <c r="E34" s="457">
        <v>0.01</v>
      </c>
      <c r="F34" s="457"/>
      <c r="G34" s="457"/>
      <c r="H34" s="457"/>
      <c r="I34" s="457">
        <v>0.02</v>
      </c>
      <c r="J34" s="457">
        <v>0.02</v>
      </c>
      <c r="K34" s="457"/>
      <c r="L34" s="457"/>
      <c r="M34" s="457"/>
      <c r="N34" s="457"/>
      <c r="O34" s="457"/>
      <c r="P34" s="457"/>
      <c r="Q34" s="457">
        <v>0.02</v>
      </c>
      <c r="R34" s="457">
        <v>0.02</v>
      </c>
      <c r="S34" s="457">
        <v>0.02</v>
      </c>
      <c r="T34" s="457"/>
      <c r="U34" s="457"/>
      <c r="V34" s="343">
        <f t="shared" si="1"/>
        <v>0.1</v>
      </c>
      <c r="W34" s="344">
        <f t="shared" si="2"/>
        <v>1</v>
      </c>
      <c r="X34" s="345">
        <f t="shared" si="3"/>
        <v>60</v>
      </c>
    </row>
    <row r="35" spans="1:24" s="106" customFormat="1" ht="15.95" customHeight="1" x14ac:dyDescent="0.25">
      <c r="A35" s="337">
        <f t="shared" si="0"/>
        <v>28</v>
      </c>
      <c r="B35" s="455" t="s">
        <v>186</v>
      </c>
      <c r="C35" s="456">
        <v>80600000436</v>
      </c>
      <c r="D35" s="340">
        <v>0.9</v>
      </c>
      <c r="E35" s="457">
        <v>0.01</v>
      </c>
      <c r="F35" s="457"/>
      <c r="G35" s="457"/>
      <c r="H35" s="457"/>
      <c r="I35" s="457">
        <v>0.02</v>
      </c>
      <c r="J35" s="457"/>
      <c r="K35" s="457"/>
      <c r="L35" s="457"/>
      <c r="M35" s="457"/>
      <c r="N35" s="457"/>
      <c r="O35" s="457">
        <v>0.01</v>
      </c>
      <c r="P35" s="457"/>
      <c r="Q35" s="457"/>
      <c r="R35" s="457"/>
      <c r="S35" s="457">
        <v>0.02</v>
      </c>
      <c r="T35" s="457"/>
      <c r="U35" s="457"/>
      <c r="V35" s="343">
        <f t="shared" si="1"/>
        <v>0.06</v>
      </c>
      <c r="W35" s="344">
        <f t="shared" si="2"/>
        <v>0.96</v>
      </c>
      <c r="X35" s="345">
        <f t="shared" si="3"/>
        <v>60</v>
      </c>
    </row>
    <row r="36" spans="1:24" s="106" customFormat="1" ht="15.95" customHeight="1" x14ac:dyDescent="0.25">
      <c r="A36" s="337">
        <f t="shared" si="0"/>
        <v>29</v>
      </c>
      <c r="B36" s="458" t="s">
        <v>184</v>
      </c>
      <c r="C36" s="456">
        <v>11100000708</v>
      </c>
      <c r="D36" s="340">
        <v>0.9</v>
      </c>
      <c r="E36" s="457">
        <v>0.01</v>
      </c>
      <c r="F36" s="457"/>
      <c r="G36" s="457"/>
      <c r="H36" s="457"/>
      <c r="I36" s="457"/>
      <c r="J36" s="457"/>
      <c r="K36" s="457"/>
      <c r="L36" s="457"/>
      <c r="M36" s="457"/>
      <c r="N36" s="457"/>
      <c r="O36" s="457"/>
      <c r="P36" s="457"/>
      <c r="Q36" s="457"/>
      <c r="R36" s="457"/>
      <c r="S36" s="457">
        <v>0.02</v>
      </c>
      <c r="T36" s="457"/>
      <c r="U36" s="457"/>
      <c r="V36" s="343">
        <f>IF(SUM(E36:N36)&gt;5%,5%,SUM(E36:N36))+IF(SUM(O36:U36)&gt;5%,5%,SUM(O36:U36))</f>
        <v>0.03</v>
      </c>
      <c r="W36" s="344">
        <f>D36+V36</f>
        <v>0.93</v>
      </c>
      <c r="X36" s="345">
        <f>IF(95%&lt;=W36,60,IF(AND(90%&lt;=W36,W36&lt;95%),50,IF(AND(80%&lt;=W36,W36&lt;90%),40,IF(AND(75%&lt;=W36,W36&lt;80%),30,IF(AND(70%&lt;=W36,W36&lt;75%),20,IF(W36&lt;70%,0,""))))))</f>
        <v>50</v>
      </c>
    </row>
    <row r="37" spans="1:24" s="106" customFormat="1" ht="15.95" customHeight="1" x14ac:dyDescent="0.25">
      <c r="A37" s="337">
        <f t="shared" si="0"/>
        <v>30</v>
      </c>
      <c r="B37" s="455" t="s">
        <v>187</v>
      </c>
      <c r="C37" s="456">
        <v>90100000741</v>
      </c>
      <c r="D37" s="340">
        <v>0.9</v>
      </c>
      <c r="E37" s="457">
        <v>0.01</v>
      </c>
      <c r="F37" s="457"/>
      <c r="G37" s="457"/>
      <c r="H37" s="457"/>
      <c r="I37" s="457">
        <v>0.01</v>
      </c>
      <c r="J37" s="457"/>
      <c r="K37" s="457"/>
      <c r="L37" s="457"/>
      <c r="M37" s="457"/>
      <c r="N37" s="457"/>
      <c r="O37" s="457"/>
      <c r="P37" s="457"/>
      <c r="Q37" s="457"/>
      <c r="R37" s="457">
        <v>0.02</v>
      </c>
      <c r="S37" s="457">
        <v>0.02</v>
      </c>
      <c r="T37" s="457"/>
      <c r="U37" s="457"/>
      <c r="V37" s="343">
        <f>IF(SUM(E37:N37)&gt;5%,5%,SUM(E37:N37))+IF(SUM(O37:U37)&gt;5%,5%,SUM(O37:U37))</f>
        <v>0.06</v>
      </c>
      <c r="W37" s="344">
        <f>D37+V37</f>
        <v>0.96</v>
      </c>
      <c r="X37" s="345">
        <f>IF(95%&lt;=W37,60,IF(AND(90%&lt;=W37,W37&lt;95%),50,IF(AND(80%&lt;=W37,W37&lt;90%),40,IF(AND(75%&lt;=W37,W37&lt;80%),30,IF(AND(70%&lt;=W37,W37&lt;75%),20,IF(W37&lt;70%,0,""))))))</f>
        <v>60</v>
      </c>
    </row>
    <row r="38" spans="1:24" ht="39.75" customHeight="1" x14ac:dyDescent="0.25">
      <c r="A38" s="552" t="s">
        <v>541</v>
      </c>
      <c r="B38" s="552"/>
      <c r="C38" s="552"/>
      <c r="D38" s="552"/>
      <c r="E38" s="552"/>
      <c r="F38" s="552"/>
      <c r="G38" s="552"/>
      <c r="H38" s="552"/>
      <c r="I38" s="552"/>
      <c r="J38" s="552"/>
      <c r="K38" s="552"/>
      <c r="L38" s="552"/>
      <c r="M38" s="552"/>
      <c r="N38" s="552"/>
      <c r="O38" s="552"/>
      <c r="P38" s="552"/>
      <c r="Q38" s="552"/>
      <c r="R38" s="552"/>
      <c r="S38" s="552"/>
      <c r="T38" s="552"/>
      <c r="U38" s="552"/>
      <c r="V38" s="552"/>
      <c r="W38" s="552"/>
      <c r="X38" s="552"/>
    </row>
    <row r="40" spans="1:24" ht="18.75" x14ac:dyDescent="0.3">
      <c r="A40" s="553" t="s">
        <v>5</v>
      </c>
      <c r="B40" s="553"/>
      <c r="C40" s="553"/>
      <c r="D40" s="553"/>
      <c r="E40" s="553"/>
      <c r="F40" s="553"/>
      <c r="G40" s="553"/>
      <c r="H40" s="553"/>
      <c r="I40" s="553"/>
      <c r="J40" s="553"/>
      <c r="K40" s="553"/>
      <c r="L40" s="553"/>
      <c r="M40" s="553"/>
      <c r="N40" s="553"/>
      <c r="O40" s="553"/>
      <c r="P40" s="553"/>
      <c r="Q40" s="553"/>
      <c r="R40" s="553"/>
      <c r="S40" s="553"/>
      <c r="T40" s="553"/>
      <c r="U40" s="553"/>
      <c r="V40" s="553"/>
      <c r="W40" s="553"/>
      <c r="X40" s="553"/>
    </row>
    <row r="42" spans="1:24" ht="48.95" customHeight="1" x14ac:dyDescent="0.25">
      <c r="A42" s="202" t="s">
        <v>6</v>
      </c>
      <c r="B42" s="483" t="s">
        <v>7</v>
      </c>
      <c r="C42" s="483"/>
      <c r="D42" s="483"/>
      <c r="E42" s="483"/>
      <c r="F42" s="554" t="s">
        <v>8</v>
      </c>
      <c r="G42" s="555"/>
      <c r="H42" s="722"/>
      <c r="I42" s="729" t="s">
        <v>9</v>
      </c>
      <c r="J42" s="721"/>
      <c r="K42" s="722"/>
      <c r="L42" s="554" t="s">
        <v>10</v>
      </c>
      <c r="M42" s="721"/>
      <c r="N42" s="721"/>
      <c r="O42" s="722"/>
      <c r="P42" s="554" t="s">
        <v>11</v>
      </c>
      <c r="Q42" s="721"/>
      <c r="R42" s="722"/>
      <c r="S42" s="554" t="s">
        <v>219</v>
      </c>
      <c r="T42" s="721"/>
      <c r="U42" s="722"/>
      <c r="V42" s="554" t="s">
        <v>12</v>
      </c>
      <c r="W42" s="721"/>
      <c r="X42" s="722"/>
    </row>
    <row r="43" spans="1:24" ht="38.1" customHeight="1" x14ac:dyDescent="0.25">
      <c r="A43" s="4">
        <v>1</v>
      </c>
      <c r="B43" s="474" t="s">
        <v>617</v>
      </c>
      <c r="C43" s="474"/>
      <c r="D43" s="474"/>
      <c r="E43" s="474"/>
      <c r="F43" s="724" t="s">
        <v>946</v>
      </c>
      <c r="G43" s="725"/>
      <c r="H43" s="726"/>
      <c r="I43" s="719"/>
      <c r="J43" s="720"/>
      <c r="K43" s="718"/>
      <c r="L43" s="554">
        <v>24</v>
      </c>
      <c r="M43" s="721"/>
      <c r="N43" s="721"/>
      <c r="O43" s="722"/>
      <c r="P43" s="554"/>
      <c r="Q43" s="721">
        <v>0.01</v>
      </c>
      <c r="R43" s="722"/>
      <c r="S43" s="723">
        <v>0.01</v>
      </c>
      <c r="T43" s="721"/>
      <c r="U43" s="721"/>
      <c r="V43" s="554"/>
      <c r="W43" s="721"/>
      <c r="X43" s="722"/>
    </row>
    <row r="44" spans="1:24" ht="36.950000000000003" customHeight="1" x14ac:dyDescent="0.25">
      <c r="A44" s="4">
        <v>2</v>
      </c>
      <c r="B44" s="474" t="s">
        <v>620</v>
      </c>
      <c r="C44" s="474"/>
      <c r="D44" s="474"/>
      <c r="E44" s="474"/>
      <c r="F44" s="724" t="s">
        <v>806</v>
      </c>
      <c r="G44" s="725"/>
      <c r="H44" s="726"/>
      <c r="I44" s="730" t="s">
        <v>806</v>
      </c>
      <c r="J44" s="731"/>
      <c r="K44" s="726"/>
      <c r="L44" s="554">
        <v>1</v>
      </c>
      <c r="M44" s="721"/>
      <c r="N44" s="721"/>
      <c r="O44" s="722"/>
      <c r="P44" s="554"/>
      <c r="Q44" s="721"/>
      <c r="R44" s="722"/>
      <c r="S44" s="723">
        <v>0.01</v>
      </c>
      <c r="T44" s="721"/>
      <c r="U44" s="721"/>
      <c r="V44" s="554"/>
      <c r="W44" s="721"/>
      <c r="X44" s="722"/>
    </row>
    <row r="45" spans="1:24" ht="61.5" customHeight="1" x14ac:dyDescent="0.25">
      <c r="A45" s="4">
        <v>3</v>
      </c>
      <c r="B45" s="602" t="s">
        <v>624</v>
      </c>
      <c r="C45" s="602"/>
      <c r="D45" s="602"/>
      <c r="E45" s="602"/>
      <c r="F45" s="724" t="s">
        <v>806</v>
      </c>
      <c r="G45" s="725"/>
      <c r="H45" s="726"/>
      <c r="I45" s="719"/>
      <c r="J45" s="720"/>
      <c r="K45" s="718"/>
      <c r="L45" s="554">
        <v>1</v>
      </c>
      <c r="M45" s="721"/>
      <c r="N45" s="721"/>
      <c r="O45" s="722"/>
      <c r="P45" s="554"/>
      <c r="Q45" s="721">
        <v>0.02</v>
      </c>
      <c r="R45" s="722"/>
      <c r="S45" s="723">
        <v>0.02</v>
      </c>
      <c r="T45" s="721"/>
      <c r="U45" s="721"/>
      <c r="V45" s="554"/>
      <c r="W45" s="721"/>
      <c r="X45" s="722"/>
    </row>
    <row r="46" spans="1:24" ht="30" customHeight="1" x14ac:dyDescent="0.25">
      <c r="A46" s="4">
        <v>4</v>
      </c>
      <c r="B46" s="473" t="s">
        <v>625</v>
      </c>
      <c r="C46" s="473"/>
      <c r="D46" s="474"/>
      <c r="E46" s="474"/>
      <c r="F46" s="724" t="s">
        <v>806</v>
      </c>
      <c r="G46" s="725"/>
      <c r="H46" s="726"/>
      <c r="I46" s="719"/>
      <c r="J46" s="720"/>
      <c r="K46" s="718"/>
      <c r="L46" s="554"/>
      <c r="M46" s="721"/>
      <c r="N46" s="721"/>
      <c r="O46" s="722"/>
      <c r="P46" s="554"/>
      <c r="Q46" s="721"/>
      <c r="R46" s="722"/>
      <c r="S46" s="723"/>
      <c r="T46" s="721"/>
      <c r="U46" s="721"/>
      <c r="V46" s="554"/>
      <c r="W46" s="721"/>
      <c r="X46" s="722"/>
    </row>
    <row r="47" spans="1:24" ht="30" customHeight="1" x14ac:dyDescent="0.25">
      <c r="A47" s="4"/>
      <c r="B47" s="558" t="s">
        <v>626</v>
      </c>
      <c r="C47" s="559"/>
      <c r="D47" s="559"/>
      <c r="E47" s="560"/>
      <c r="F47" s="716"/>
      <c r="G47" s="717"/>
      <c r="H47" s="718"/>
      <c r="I47" s="719"/>
      <c r="J47" s="720"/>
      <c r="K47" s="718"/>
      <c r="L47" s="554">
        <v>2</v>
      </c>
      <c r="M47" s="721"/>
      <c r="N47" s="721"/>
      <c r="O47" s="722"/>
      <c r="P47" s="554"/>
      <c r="Q47" s="721">
        <v>0.01</v>
      </c>
      <c r="R47" s="722"/>
      <c r="S47" s="723">
        <v>0.01</v>
      </c>
      <c r="T47" s="721"/>
      <c r="U47" s="721"/>
      <c r="V47" s="554"/>
      <c r="W47" s="721"/>
      <c r="X47" s="722"/>
    </row>
    <row r="48" spans="1:24" ht="30" customHeight="1" x14ac:dyDescent="0.25">
      <c r="A48" s="4"/>
      <c r="B48" s="558" t="s">
        <v>627</v>
      </c>
      <c r="C48" s="559"/>
      <c r="D48" s="559"/>
      <c r="E48" s="560"/>
      <c r="F48" s="716"/>
      <c r="G48" s="717"/>
      <c r="H48" s="718"/>
      <c r="I48" s="719"/>
      <c r="J48" s="720"/>
      <c r="K48" s="718"/>
      <c r="L48" s="554">
        <v>5</v>
      </c>
      <c r="M48" s="721"/>
      <c r="N48" s="721"/>
      <c r="O48" s="722"/>
      <c r="P48" s="554"/>
      <c r="Q48" s="721" t="s">
        <v>628</v>
      </c>
      <c r="R48" s="722"/>
      <c r="S48" s="723" t="s">
        <v>628</v>
      </c>
      <c r="T48" s="721"/>
      <c r="U48" s="721"/>
      <c r="V48" s="554"/>
      <c r="W48" s="721"/>
      <c r="X48" s="722"/>
    </row>
    <row r="49" spans="1:24" ht="30" customHeight="1" x14ac:dyDescent="0.25">
      <c r="A49" s="4"/>
      <c r="B49" s="558" t="s">
        <v>629</v>
      </c>
      <c r="C49" s="559"/>
      <c r="D49" s="559"/>
      <c r="E49" s="560"/>
      <c r="F49" s="716"/>
      <c r="G49" s="717"/>
      <c r="H49" s="718"/>
      <c r="I49" s="719"/>
      <c r="J49" s="720"/>
      <c r="K49" s="718"/>
      <c r="L49" s="554">
        <v>1</v>
      </c>
      <c r="M49" s="721"/>
      <c r="N49" s="721"/>
      <c r="O49" s="722"/>
      <c r="P49" s="554"/>
      <c r="Q49" s="721">
        <v>2.5000000000000001E-2</v>
      </c>
      <c r="R49" s="722"/>
      <c r="S49" s="723">
        <v>2.5000000000000001E-2</v>
      </c>
      <c r="T49" s="721"/>
      <c r="U49" s="721"/>
      <c r="V49" s="554"/>
      <c r="W49" s="721"/>
      <c r="X49" s="722"/>
    </row>
    <row r="50" spans="1:24" ht="30" customHeight="1" x14ac:dyDescent="0.25">
      <c r="A50" s="4"/>
      <c r="B50" s="558" t="s">
        <v>630</v>
      </c>
      <c r="C50" s="559"/>
      <c r="D50" s="559"/>
      <c r="E50" s="560"/>
      <c r="F50" s="716"/>
      <c r="G50" s="717"/>
      <c r="H50" s="718"/>
      <c r="I50" s="719"/>
      <c r="J50" s="720"/>
      <c r="K50" s="718"/>
      <c r="L50" s="554"/>
      <c r="M50" s="721"/>
      <c r="N50" s="721"/>
      <c r="O50" s="722"/>
      <c r="P50" s="554"/>
      <c r="Q50" s="721">
        <v>3.5000000000000003E-2</v>
      </c>
      <c r="R50" s="722"/>
      <c r="S50" s="723">
        <v>3.5000000000000003E-2</v>
      </c>
      <c r="T50" s="721"/>
      <c r="U50" s="721"/>
      <c r="V50" s="554"/>
      <c r="W50" s="721"/>
      <c r="X50" s="722"/>
    </row>
    <row r="51" spans="1:24" ht="30" customHeight="1" x14ac:dyDescent="0.25">
      <c r="A51" s="4"/>
      <c r="B51" s="558" t="s">
        <v>631</v>
      </c>
      <c r="C51" s="559"/>
      <c r="D51" s="559"/>
      <c r="E51" s="560"/>
      <c r="F51" s="716"/>
      <c r="G51" s="717"/>
      <c r="H51" s="718"/>
      <c r="I51" s="719"/>
      <c r="J51" s="720"/>
      <c r="K51" s="718"/>
      <c r="L51" s="554"/>
      <c r="M51" s="721"/>
      <c r="N51" s="721"/>
      <c r="O51" s="722"/>
      <c r="P51" s="554"/>
      <c r="Q51" s="721">
        <v>0.05</v>
      </c>
      <c r="R51" s="722"/>
      <c r="S51" s="723">
        <v>0.05</v>
      </c>
      <c r="T51" s="721"/>
      <c r="U51" s="721"/>
      <c r="V51" s="554"/>
      <c r="W51" s="721"/>
      <c r="X51" s="722"/>
    </row>
    <row r="52" spans="1:24" ht="74.45" customHeight="1" x14ac:dyDescent="0.25">
      <c r="A52" s="4">
        <v>5</v>
      </c>
      <c r="B52" s="474" t="s">
        <v>632</v>
      </c>
      <c r="C52" s="474"/>
      <c r="D52" s="474"/>
      <c r="E52" s="474"/>
      <c r="F52" s="724" t="s">
        <v>561</v>
      </c>
      <c r="G52" s="725"/>
      <c r="H52" s="726"/>
      <c r="I52" s="730"/>
      <c r="J52" s="731"/>
      <c r="K52" s="726"/>
      <c r="L52" s="554">
        <v>14</v>
      </c>
      <c r="M52" s="721"/>
      <c r="N52" s="721"/>
      <c r="O52" s="722"/>
      <c r="P52" s="554"/>
      <c r="Q52" s="721">
        <v>0.02</v>
      </c>
      <c r="R52" s="722"/>
      <c r="S52" s="723">
        <v>0.02</v>
      </c>
      <c r="T52" s="721"/>
      <c r="U52" s="721"/>
      <c r="V52" s="554" t="s">
        <v>947</v>
      </c>
      <c r="W52" s="721"/>
      <c r="X52" s="722"/>
    </row>
    <row r="53" spans="1:24" ht="30" customHeight="1" x14ac:dyDescent="0.25">
      <c r="A53" s="4">
        <v>6</v>
      </c>
      <c r="B53" s="474" t="s">
        <v>633</v>
      </c>
      <c r="C53" s="474"/>
      <c r="D53" s="474"/>
      <c r="E53" s="474"/>
      <c r="F53" s="724" t="s">
        <v>804</v>
      </c>
      <c r="G53" s="725"/>
      <c r="H53" s="726"/>
      <c r="I53" s="730" t="s">
        <v>804</v>
      </c>
      <c r="J53" s="731"/>
      <c r="K53" s="726"/>
      <c r="L53" s="554">
        <v>1</v>
      </c>
      <c r="M53" s="721"/>
      <c r="N53" s="721"/>
      <c r="O53" s="722"/>
      <c r="P53" s="554"/>
      <c r="Q53" s="721">
        <v>0.02</v>
      </c>
      <c r="R53" s="722"/>
      <c r="S53" s="723">
        <v>0.02</v>
      </c>
      <c r="T53" s="721"/>
      <c r="U53" s="721"/>
      <c r="V53" s="554"/>
      <c r="W53" s="721"/>
      <c r="X53" s="722"/>
    </row>
    <row r="54" spans="1:24" ht="105" customHeight="1" x14ac:dyDescent="0.25">
      <c r="A54" s="4">
        <v>7</v>
      </c>
      <c r="B54" s="474" t="s">
        <v>634</v>
      </c>
      <c r="C54" s="474"/>
      <c r="D54" s="474"/>
      <c r="E54" s="474"/>
      <c r="F54" s="716"/>
      <c r="G54" s="717"/>
      <c r="H54" s="718"/>
      <c r="I54" s="719"/>
      <c r="J54" s="720"/>
      <c r="K54" s="718"/>
      <c r="L54" s="554">
        <v>1</v>
      </c>
      <c r="M54" s="721"/>
      <c r="N54" s="721"/>
      <c r="O54" s="722"/>
      <c r="P54" s="554"/>
      <c r="Q54" s="721">
        <v>0.02</v>
      </c>
      <c r="R54" s="722"/>
      <c r="S54" s="723">
        <v>0.02</v>
      </c>
      <c r="T54" s="721"/>
      <c r="U54" s="721"/>
      <c r="V54" s="529" t="s">
        <v>948</v>
      </c>
      <c r="W54" s="727"/>
      <c r="X54" s="728"/>
    </row>
    <row r="55" spans="1:24" ht="74.45" customHeight="1" x14ac:dyDescent="0.25">
      <c r="A55" s="4">
        <v>8</v>
      </c>
      <c r="B55" s="473" t="s">
        <v>636</v>
      </c>
      <c r="C55" s="473"/>
      <c r="D55" s="474"/>
      <c r="E55" s="474"/>
      <c r="F55" s="716"/>
      <c r="G55" s="717"/>
      <c r="H55" s="718"/>
      <c r="I55" s="719"/>
      <c r="J55" s="720"/>
      <c r="K55" s="718"/>
      <c r="L55" s="554"/>
      <c r="M55" s="721"/>
      <c r="N55" s="721"/>
      <c r="O55" s="722"/>
      <c r="P55" s="554"/>
      <c r="Q55" s="721">
        <v>0.02</v>
      </c>
      <c r="R55" s="722"/>
      <c r="S55" s="723">
        <v>0.02</v>
      </c>
      <c r="T55" s="721"/>
      <c r="U55" s="721"/>
      <c r="V55" s="554"/>
      <c r="W55" s="721"/>
      <c r="X55" s="722"/>
    </row>
    <row r="56" spans="1:24" ht="39.950000000000003" customHeight="1" x14ac:dyDescent="0.25">
      <c r="A56" s="4">
        <v>9</v>
      </c>
      <c r="B56" s="474" t="s">
        <v>637</v>
      </c>
      <c r="C56" s="474"/>
      <c r="D56" s="474"/>
      <c r="E56" s="474"/>
      <c r="F56" s="724" t="s">
        <v>946</v>
      </c>
      <c r="G56" s="725"/>
      <c r="H56" s="726"/>
      <c r="I56" s="719"/>
      <c r="J56" s="720"/>
      <c r="K56" s="718"/>
      <c r="L56" s="554">
        <v>6</v>
      </c>
      <c r="M56" s="721"/>
      <c r="N56" s="721"/>
      <c r="O56" s="722"/>
      <c r="P56" s="554"/>
      <c r="Q56" s="721">
        <v>0.02</v>
      </c>
      <c r="R56" s="722"/>
      <c r="S56" s="723">
        <v>0.02</v>
      </c>
      <c r="T56" s="721"/>
      <c r="U56" s="721"/>
      <c r="V56" s="554"/>
      <c r="W56" s="721"/>
      <c r="X56" s="722"/>
    </row>
    <row r="57" spans="1:24" ht="36.950000000000003" customHeight="1" x14ac:dyDescent="0.25">
      <c r="A57" s="4">
        <v>10</v>
      </c>
      <c r="B57" s="474" t="s">
        <v>639</v>
      </c>
      <c r="C57" s="474"/>
      <c r="D57" s="474"/>
      <c r="E57" s="474"/>
      <c r="F57" s="716"/>
      <c r="G57" s="717"/>
      <c r="H57" s="718"/>
      <c r="I57" s="719"/>
      <c r="J57" s="720"/>
      <c r="K57" s="718"/>
      <c r="L57" s="554"/>
      <c r="M57" s="721"/>
      <c r="N57" s="721"/>
      <c r="O57" s="722"/>
      <c r="P57" s="554"/>
      <c r="Q57" s="721">
        <v>0.02</v>
      </c>
      <c r="R57" s="722"/>
      <c r="S57" s="723">
        <v>0.02</v>
      </c>
      <c r="T57" s="721"/>
      <c r="U57" s="721"/>
      <c r="V57" s="554"/>
      <c r="W57" s="721"/>
      <c r="X57" s="722"/>
    </row>
    <row r="58" spans="1:24" ht="36" customHeight="1" x14ac:dyDescent="0.25">
      <c r="A58" s="4">
        <v>11</v>
      </c>
      <c r="B58" s="573" t="s">
        <v>949</v>
      </c>
      <c r="C58" s="573"/>
      <c r="D58" s="573"/>
      <c r="E58" s="573"/>
      <c r="F58" s="724" t="s">
        <v>950</v>
      </c>
      <c r="G58" s="725"/>
      <c r="H58" s="726"/>
      <c r="I58" s="724" t="s">
        <v>950</v>
      </c>
      <c r="J58" s="725"/>
      <c r="K58" s="726"/>
      <c r="L58" s="529">
        <v>8</v>
      </c>
      <c r="M58" s="727"/>
      <c r="N58" s="727"/>
      <c r="O58" s="728"/>
      <c r="P58" s="529"/>
      <c r="Q58" s="727"/>
      <c r="R58" s="728"/>
      <c r="S58" s="723">
        <v>0.02</v>
      </c>
      <c r="T58" s="721"/>
      <c r="U58" s="721"/>
      <c r="V58" s="554"/>
      <c r="W58" s="721"/>
      <c r="X58" s="722"/>
    </row>
    <row r="59" spans="1:24" ht="38.450000000000003" customHeight="1" x14ac:dyDescent="0.25">
      <c r="A59" s="4">
        <v>12</v>
      </c>
      <c r="B59" s="573" t="s">
        <v>951</v>
      </c>
      <c r="C59" s="573"/>
      <c r="D59" s="573"/>
      <c r="E59" s="573"/>
      <c r="F59" s="724" t="s">
        <v>952</v>
      </c>
      <c r="G59" s="725"/>
      <c r="H59" s="726"/>
      <c r="I59" s="724" t="s">
        <v>953</v>
      </c>
      <c r="J59" s="725"/>
      <c r="K59" s="726"/>
      <c r="L59" s="529">
        <v>5</v>
      </c>
      <c r="M59" s="727"/>
      <c r="N59" s="727"/>
      <c r="O59" s="728"/>
      <c r="P59" s="529"/>
      <c r="Q59" s="727"/>
      <c r="R59" s="728"/>
      <c r="S59" s="723">
        <v>0.02</v>
      </c>
      <c r="T59" s="721"/>
      <c r="U59" s="721"/>
      <c r="V59" s="554"/>
      <c r="W59" s="721"/>
      <c r="X59" s="722"/>
    </row>
    <row r="60" spans="1:24" ht="35.1" customHeight="1" x14ac:dyDescent="0.25">
      <c r="A60" s="4">
        <v>13</v>
      </c>
      <c r="B60" s="573" t="s">
        <v>954</v>
      </c>
      <c r="C60" s="573"/>
      <c r="D60" s="573"/>
      <c r="E60" s="573"/>
      <c r="F60" s="724" t="s">
        <v>806</v>
      </c>
      <c r="G60" s="725"/>
      <c r="H60" s="726"/>
      <c r="I60" s="730" t="s">
        <v>806</v>
      </c>
      <c r="J60" s="731"/>
      <c r="K60" s="726"/>
      <c r="L60" s="529">
        <v>15</v>
      </c>
      <c r="M60" s="727"/>
      <c r="N60" s="727"/>
      <c r="O60" s="728"/>
      <c r="P60" s="529"/>
      <c r="Q60" s="727"/>
      <c r="R60" s="728"/>
      <c r="S60" s="723">
        <v>0.02</v>
      </c>
      <c r="T60" s="721"/>
      <c r="U60" s="721"/>
      <c r="V60" s="554"/>
      <c r="W60" s="721"/>
      <c r="X60" s="722"/>
    </row>
    <row r="61" spans="1:24" ht="35.450000000000003" customHeight="1" x14ac:dyDescent="0.25">
      <c r="A61" s="4">
        <v>14</v>
      </c>
      <c r="B61" s="681" t="s">
        <v>955</v>
      </c>
      <c r="C61" s="681"/>
      <c r="D61" s="681"/>
      <c r="E61" s="681"/>
      <c r="F61" s="724" t="s">
        <v>806</v>
      </c>
      <c r="G61" s="725"/>
      <c r="H61" s="726"/>
      <c r="I61" s="730" t="s">
        <v>804</v>
      </c>
      <c r="J61" s="731"/>
      <c r="K61" s="726"/>
      <c r="L61" s="529">
        <v>7</v>
      </c>
      <c r="M61" s="727"/>
      <c r="N61" s="727"/>
      <c r="O61" s="728"/>
      <c r="P61" s="554"/>
      <c r="Q61" s="721"/>
      <c r="R61" s="722"/>
      <c r="S61" s="723">
        <v>0.02</v>
      </c>
      <c r="T61" s="721"/>
      <c r="U61" s="721"/>
      <c r="V61" s="554"/>
      <c r="W61" s="721"/>
      <c r="X61" s="722"/>
    </row>
    <row r="62" spans="1:24" ht="30" customHeight="1" x14ac:dyDescent="0.25">
      <c r="A62" s="4">
        <v>15</v>
      </c>
      <c r="B62" s="573" t="s">
        <v>956</v>
      </c>
      <c r="C62" s="573"/>
      <c r="D62" s="573"/>
      <c r="E62" s="573"/>
      <c r="F62" s="724" t="s">
        <v>957</v>
      </c>
      <c r="G62" s="725"/>
      <c r="H62" s="726"/>
      <c r="I62" s="724" t="s">
        <v>958</v>
      </c>
      <c r="J62" s="725"/>
      <c r="K62" s="726"/>
      <c r="L62" s="529">
        <v>21</v>
      </c>
      <c r="M62" s="727"/>
      <c r="N62" s="727"/>
      <c r="O62" s="728"/>
      <c r="P62" s="554"/>
      <c r="Q62" s="721"/>
      <c r="R62" s="722"/>
      <c r="S62" s="723">
        <v>0.02</v>
      </c>
      <c r="T62" s="721"/>
      <c r="U62" s="721"/>
      <c r="V62" s="554"/>
      <c r="W62" s="721"/>
      <c r="X62" s="722"/>
    </row>
    <row r="63" spans="1:24" ht="30" hidden="1" customHeight="1" x14ac:dyDescent="0.25">
      <c r="A63" s="4">
        <v>16</v>
      </c>
      <c r="B63" s="525" t="s">
        <v>815</v>
      </c>
      <c r="C63" s="525"/>
      <c r="D63" s="525"/>
      <c r="E63" s="525"/>
      <c r="F63" s="716"/>
      <c r="G63" s="717"/>
      <c r="H63" s="718"/>
      <c r="I63" s="719"/>
      <c r="J63" s="720"/>
      <c r="K63" s="718"/>
      <c r="L63" s="554"/>
      <c r="M63" s="721"/>
      <c r="N63" s="721"/>
      <c r="O63" s="722"/>
      <c r="P63" s="554"/>
      <c r="Q63" s="721"/>
      <c r="R63" s="722"/>
      <c r="S63" s="723"/>
      <c r="T63" s="721"/>
      <c r="U63" s="721"/>
      <c r="V63" s="554"/>
      <c r="W63" s="721"/>
      <c r="X63" s="722"/>
    </row>
    <row r="64" spans="1:24" ht="30" hidden="1" customHeight="1" x14ac:dyDescent="0.25">
      <c r="A64" s="4">
        <v>17</v>
      </c>
      <c r="B64" s="524" t="s">
        <v>816</v>
      </c>
      <c r="C64" s="524"/>
      <c r="D64" s="525"/>
      <c r="E64" s="525"/>
      <c r="F64" s="716"/>
      <c r="G64" s="717"/>
      <c r="H64" s="718"/>
      <c r="I64" s="719"/>
      <c r="J64" s="720"/>
      <c r="K64" s="718"/>
      <c r="L64" s="554"/>
      <c r="M64" s="721"/>
      <c r="N64" s="721"/>
      <c r="O64" s="722"/>
      <c r="P64" s="554"/>
      <c r="Q64" s="721"/>
      <c r="R64" s="722"/>
      <c r="S64" s="723"/>
      <c r="T64" s="721"/>
      <c r="U64" s="721"/>
      <c r="V64" s="554"/>
      <c r="W64" s="721"/>
      <c r="X64" s="722"/>
    </row>
    <row r="65" spans="1:24" ht="16.5" x14ac:dyDescent="0.25">
      <c r="A65" s="29"/>
      <c r="B65" s="30"/>
      <c r="C65" s="30"/>
      <c r="D65" s="30"/>
      <c r="E65" s="30"/>
      <c r="F65" s="30"/>
      <c r="G65" s="30"/>
      <c r="H65" s="30"/>
      <c r="I65" s="30"/>
      <c r="J65" s="30"/>
      <c r="K65" s="113"/>
      <c r="L65" s="114"/>
      <c r="M65" s="114"/>
      <c r="N65" s="114"/>
      <c r="O65" s="114"/>
      <c r="P65" s="114"/>
      <c r="Q65" s="114"/>
      <c r="R65" s="114"/>
      <c r="S65" s="114"/>
      <c r="T65" s="114"/>
      <c r="U65" s="114"/>
      <c r="V65" s="115"/>
      <c r="W65" s="115"/>
      <c r="X65" s="115"/>
    </row>
    <row r="66" spans="1:24" ht="15.75" x14ac:dyDescent="0.25">
      <c r="L66" s="532" t="s">
        <v>334</v>
      </c>
      <c r="M66" s="532"/>
      <c r="N66" s="532"/>
      <c r="O66" s="532"/>
      <c r="P66" s="532"/>
      <c r="Q66" s="532"/>
      <c r="R66" s="532"/>
      <c r="S66" s="532"/>
      <c r="T66" s="532"/>
      <c r="U66" s="532"/>
      <c r="V66" s="532"/>
      <c r="W66" s="532"/>
      <c r="X66" s="532"/>
    </row>
    <row r="67" spans="1:24" ht="15.75" x14ac:dyDescent="0.25">
      <c r="L67" s="523" t="s">
        <v>14</v>
      </c>
      <c r="M67" s="523"/>
      <c r="N67" s="523"/>
      <c r="O67" s="523"/>
      <c r="P67" s="523"/>
      <c r="Q67" s="523"/>
      <c r="R67" s="523"/>
      <c r="S67" s="523"/>
      <c r="T67" s="523"/>
      <c r="U67" s="523"/>
      <c r="V67" s="523"/>
      <c r="W67" s="523"/>
      <c r="X67" s="523"/>
    </row>
    <row r="72" spans="1:24" ht="15.75" x14ac:dyDescent="0.25">
      <c r="L72" s="523" t="s">
        <v>157</v>
      </c>
      <c r="M72" s="523"/>
      <c r="N72" s="523"/>
      <c r="O72" s="523"/>
      <c r="P72" s="523"/>
      <c r="Q72" s="523"/>
      <c r="R72" s="523"/>
      <c r="S72" s="523"/>
      <c r="T72" s="523"/>
      <c r="U72" s="523"/>
      <c r="V72" s="523"/>
      <c r="W72" s="523"/>
      <c r="X72" s="523"/>
    </row>
  </sheetData>
  <mergeCells count="179">
    <mergeCell ref="B60:E60"/>
    <mergeCell ref="F60:H60"/>
    <mergeCell ref="I60:K60"/>
    <mergeCell ref="L60:O60"/>
    <mergeCell ref="P60:R60"/>
    <mergeCell ref="S60:U60"/>
    <mergeCell ref="V60:X60"/>
    <mergeCell ref="B61:E61"/>
    <mergeCell ref="F61:H61"/>
    <mergeCell ref="I61:K61"/>
    <mergeCell ref="L61:O61"/>
    <mergeCell ref="P61:R61"/>
    <mergeCell ref="S61:U61"/>
    <mergeCell ref="V57:X57"/>
    <mergeCell ref="V58:X58"/>
    <mergeCell ref="S59:U59"/>
    <mergeCell ref="B59:E59"/>
    <mergeCell ref="F59:H59"/>
    <mergeCell ref="I59:K59"/>
    <mergeCell ref="L59:O59"/>
    <mergeCell ref="P59:R59"/>
    <mergeCell ref="V59:X59"/>
    <mergeCell ref="S57:U57"/>
    <mergeCell ref="B58:E58"/>
    <mergeCell ref="F58:H58"/>
    <mergeCell ref="I58:K58"/>
    <mergeCell ref="L58:O58"/>
    <mergeCell ref="P58:R58"/>
    <mergeCell ref="S58:U58"/>
    <mergeCell ref="B57:E57"/>
    <mergeCell ref="F57:H57"/>
    <mergeCell ref="I57:K57"/>
    <mergeCell ref="L57:O57"/>
    <mergeCell ref="P57:R57"/>
    <mergeCell ref="V53:X53"/>
    <mergeCell ref="V54:X54"/>
    <mergeCell ref="S55:U55"/>
    <mergeCell ref="B56:E56"/>
    <mergeCell ref="F56:H56"/>
    <mergeCell ref="I56:K56"/>
    <mergeCell ref="L56:O56"/>
    <mergeCell ref="P56:R56"/>
    <mergeCell ref="S56:U56"/>
    <mergeCell ref="B55:E55"/>
    <mergeCell ref="F55:H55"/>
    <mergeCell ref="I55:K55"/>
    <mergeCell ref="L55:O55"/>
    <mergeCell ref="P55:R55"/>
    <mergeCell ref="V55:X55"/>
    <mergeCell ref="V56:X56"/>
    <mergeCell ref="S53:U53"/>
    <mergeCell ref="B54:E54"/>
    <mergeCell ref="F54:H54"/>
    <mergeCell ref="I54:K54"/>
    <mergeCell ref="L54:O54"/>
    <mergeCell ref="P54:R54"/>
    <mergeCell ref="S54:U54"/>
    <mergeCell ref="B53:E53"/>
    <mergeCell ref="F53:H53"/>
    <mergeCell ref="I53:K53"/>
    <mergeCell ref="L53:O53"/>
    <mergeCell ref="P53:R53"/>
    <mergeCell ref="P51:R51"/>
    <mergeCell ref="S51:U51"/>
    <mergeCell ref="F52:H52"/>
    <mergeCell ref="I52:K52"/>
    <mergeCell ref="L52:O52"/>
    <mergeCell ref="P52:R52"/>
    <mergeCell ref="S52:U52"/>
    <mergeCell ref="V51:X51"/>
    <mergeCell ref="V52:X52"/>
    <mergeCell ref="V48:X48"/>
    <mergeCell ref="P49:R49"/>
    <mergeCell ref="S49:U49"/>
    <mergeCell ref="F50:H50"/>
    <mergeCell ref="I50:K50"/>
    <mergeCell ref="L50:O50"/>
    <mergeCell ref="P50:R50"/>
    <mergeCell ref="S50:U50"/>
    <mergeCell ref="V49:X49"/>
    <mergeCell ref="V50:X50"/>
    <mergeCell ref="V46:X46"/>
    <mergeCell ref="V47:X47"/>
    <mergeCell ref="X5:X7"/>
    <mergeCell ref="A1:E1"/>
    <mergeCell ref="A3:X3"/>
    <mergeCell ref="A4:X4"/>
    <mergeCell ref="W5:W7"/>
    <mergeCell ref="F44:H44"/>
    <mergeCell ref="I44:K44"/>
    <mergeCell ref="L44:O44"/>
    <mergeCell ref="P44:R44"/>
    <mergeCell ref="S44:U44"/>
    <mergeCell ref="F43:H43"/>
    <mergeCell ref="I43:K43"/>
    <mergeCell ref="L43:O43"/>
    <mergeCell ref="P43:R43"/>
    <mergeCell ref="S43:U43"/>
    <mergeCell ref="P45:R45"/>
    <mergeCell ref="S45:U45"/>
    <mergeCell ref="F46:H46"/>
    <mergeCell ref="I46:K46"/>
    <mergeCell ref="L46:O46"/>
    <mergeCell ref="P46:R46"/>
    <mergeCell ref="S46:U46"/>
    <mergeCell ref="A5:A7"/>
    <mergeCell ref="B5:B7"/>
    <mergeCell ref="D5:D7"/>
    <mergeCell ref="B45:E45"/>
    <mergeCell ref="F45:H45"/>
    <mergeCell ref="I45:K45"/>
    <mergeCell ref="C5:C7"/>
    <mergeCell ref="E5:V5"/>
    <mergeCell ref="E6:N6"/>
    <mergeCell ref="O6:U6"/>
    <mergeCell ref="V6:V7"/>
    <mergeCell ref="A38:X38"/>
    <mergeCell ref="A40:X40"/>
    <mergeCell ref="V42:X42"/>
    <mergeCell ref="V43:X43"/>
    <mergeCell ref="V44:X44"/>
    <mergeCell ref="V45:X45"/>
    <mergeCell ref="L45:O45"/>
    <mergeCell ref="P42:R42"/>
    <mergeCell ref="S42:U42"/>
    <mergeCell ref="B43:E43"/>
    <mergeCell ref="B48:E48"/>
    <mergeCell ref="F47:H47"/>
    <mergeCell ref="I47:K47"/>
    <mergeCell ref="L47:O47"/>
    <mergeCell ref="B50:E50"/>
    <mergeCell ref="B49:E49"/>
    <mergeCell ref="F49:H49"/>
    <mergeCell ref="I49:K49"/>
    <mergeCell ref="L49:O49"/>
    <mergeCell ref="B47:E47"/>
    <mergeCell ref="B44:E44"/>
    <mergeCell ref="B46:E46"/>
    <mergeCell ref="P47:R47"/>
    <mergeCell ref="S47:U47"/>
    <mergeCell ref="F48:H48"/>
    <mergeCell ref="I48:K48"/>
    <mergeCell ref="L48:O48"/>
    <mergeCell ref="P48:R48"/>
    <mergeCell ref="S48:U48"/>
    <mergeCell ref="B52:E52"/>
    <mergeCell ref="B51:E51"/>
    <mergeCell ref="F51:H51"/>
    <mergeCell ref="I51:K51"/>
    <mergeCell ref="L51:O51"/>
    <mergeCell ref="B42:E42"/>
    <mergeCell ref="F42:H42"/>
    <mergeCell ref="I42:K42"/>
    <mergeCell ref="L42:O42"/>
    <mergeCell ref="V61:X61"/>
    <mergeCell ref="B62:E62"/>
    <mergeCell ref="F62:H62"/>
    <mergeCell ref="I62:K62"/>
    <mergeCell ref="L62:O62"/>
    <mergeCell ref="P62:R62"/>
    <mergeCell ref="S62:U62"/>
    <mergeCell ref="V62:X62"/>
    <mergeCell ref="B63:E63"/>
    <mergeCell ref="F63:H63"/>
    <mergeCell ref="I63:K63"/>
    <mergeCell ref="L63:O63"/>
    <mergeCell ref="P63:R63"/>
    <mergeCell ref="S63:U63"/>
    <mergeCell ref="V63:X63"/>
    <mergeCell ref="L72:X72"/>
    <mergeCell ref="B64:E64"/>
    <mergeCell ref="F64:H64"/>
    <mergeCell ref="I64:K64"/>
    <mergeCell ref="L64:O64"/>
    <mergeCell ref="P64:R64"/>
    <mergeCell ref="S64:U64"/>
    <mergeCell ref="V64:X64"/>
    <mergeCell ref="L66:X66"/>
    <mergeCell ref="L67:X67"/>
  </mergeCells>
  <conditionalFormatting sqref="X8">
    <cfRule type="cellIs" dxfId="1" priority="3" stopIfTrue="1" operator="greaterThanOrEqual">
      <formula>60</formula>
    </cfRule>
    <cfRule type="cellIs" priority="4" stopIfTrue="1" operator="greaterThanOrEqual">
      <formula>60</formula>
    </cfRule>
  </conditionalFormatting>
  <conditionalFormatting sqref="X9:X37">
    <cfRule type="cellIs" dxfId="0" priority="1" stopIfTrue="1" operator="greaterThanOrEqual">
      <formula>60</formula>
    </cfRule>
    <cfRule type="cellIs" priority="2" stopIfTrue="1" operator="greaterThanOrEqual">
      <formula>60</formula>
    </cfRule>
  </conditionalFormatting>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2"/>
  <sheetViews>
    <sheetView topLeftCell="A46" zoomScaleNormal="100" workbookViewId="0">
      <selection activeCell="C26" sqref="C26"/>
    </sheetView>
  </sheetViews>
  <sheetFormatPr defaultRowHeight="15" x14ac:dyDescent="0.25"/>
  <cols>
    <col min="1" max="1" width="5.28515625" style="95" customWidth="1"/>
    <col min="2" max="2" width="21" style="95" customWidth="1"/>
    <col min="3" max="3" width="18.42578125" style="95" customWidth="1"/>
    <col min="4" max="4" width="7.7109375" style="97" customWidth="1"/>
    <col min="5" max="5" width="6.5703125" style="95" customWidth="1"/>
    <col min="6" max="6" width="6.42578125" style="95" customWidth="1"/>
    <col min="7" max="7" width="6" style="95" customWidth="1"/>
    <col min="8" max="9" width="6.42578125" style="95" customWidth="1"/>
    <col min="10" max="10" width="5.85546875" style="95" customWidth="1"/>
    <col min="11" max="11" width="8.7109375" style="107" customWidth="1"/>
    <col min="12" max="12" width="5.7109375" style="107" customWidth="1"/>
    <col min="13" max="13" width="6.42578125" style="107" customWidth="1"/>
    <col min="14" max="14" width="6.140625" style="107" customWidth="1"/>
    <col min="15" max="15" width="6.85546875" style="107" customWidth="1"/>
    <col min="16" max="16" width="7" style="107" customWidth="1"/>
    <col min="17" max="17" width="7" style="95" customWidth="1"/>
    <col min="18" max="18" width="6.140625" style="95" customWidth="1"/>
    <col min="19" max="19" width="5.85546875" style="95" customWidth="1"/>
    <col min="20" max="256" width="9.140625" style="95"/>
    <col min="257" max="257" width="5.28515625" style="95" customWidth="1"/>
    <col min="258" max="258" width="21" style="95" customWidth="1"/>
    <col min="259" max="259" width="14.42578125" style="95" customWidth="1"/>
    <col min="260" max="260" width="7.7109375" style="95" customWidth="1"/>
    <col min="261" max="261" width="6.5703125" style="95" customWidth="1"/>
    <col min="262" max="262" width="6.42578125" style="95" customWidth="1"/>
    <col min="263" max="263" width="6" style="95" customWidth="1"/>
    <col min="264" max="265" width="6.42578125" style="95" customWidth="1"/>
    <col min="266" max="266" width="5.85546875" style="95" customWidth="1"/>
    <col min="267" max="267" width="6" style="95" customWidth="1"/>
    <col min="268" max="268" width="5.7109375" style="95" customWidth="1"/>
    <col min="269" max="269" width="6.42578125" style="95" customWidth="1"/>
    <col min="270" max="270" width="6.140625" style="95" customWidth="1"/>
    <col min="271" max="271" width="6.85546875" style="95" customWidth="1"/>
    <col min="272" max="273" width="7" style="95" customWidth="1"/>
    <col min="274" max="274" width="6.140625" style="95" customWidth="1"/>
    <col min="275" max="275" width="5.85546875" style="95" customWidth="1"/>
    <col min="276" max="512" width="9.140625" style="95"/>
    <col min="513" max="513" width="5.28515625" style="95" customWidth="1"/>
    <col min="514" max="514" width="21" style="95" customWidth="1"/>
    <col min="515" max="515" width="14.42578125" style="95" customWidth="1"/>
    <col min="516" max="516" width="7.7109375" style="95" customWidth="1"/>
    <col min="517" max="517" width="6.5703125" style="95" customWidth="1"/>
    <col min="518" max="518" width="6.42578125" style="95" customWidth="1"/>
    <col min="519" max="519" width="6" style="95" customWidth="1"/>
    <col min="520" max="521" width="6.42578125" style="95" customWidth="1"/>
    <col min="522" max="522" width="5.85546875" style="95" customWidth="1"/>
    <col min="523" max="523" width="6" style="95" customWidth="1"/>
    <col min="524" max="524" width="5.7109375" style="95" customWidth="1"/>
    <col min="525" max="525" width="6.42578125" style="95" customWidth="1"/>
    <col min="526" max="526" width="6.140625" style="95" customWidth="1"/>
    <col min="527" max="527" width="6.85546875" style="95" customWidth="1"/>
    <col min="528" max="529" width="7" style="95" customWidth="1"/>
    <col min="530" max="530" width="6.140625" style="95" customWidth="1"/>
    <col min="531" max="531" width="5.85546875" style="95" customWidth="1"/>
    <col min="532" max="768" width="9.140625" style="95"/>
    <col min="769" max="769" width="5.28515625" style="95" customWidth="1"/>
    <col min="770" max="770" width="21" style="95" customWidth="1"/>
    <col min="771" max="771" width="14.42578125" style="95" customWidth="1"/>
    <col min="772" max="772" width="7.7109375" style="95" customWidth="1"/>
    <col min="773" max="773" width="6.5703125" style="95" customWidth="1"/>
    <col min="774" max="774" width="6.42578125" style="95" customWidth="1"/>
    <col min="775" max="775" width="6" style="95" customWidth="1"/>
    <col min="776" max="777" width="6.42578125" style="95" customWidth="1"/>
    <col min="778" max="778" width="5.85546875" style="95" customWidth="1"/>
    <col min="779" max="779" width="6" style="95" customWidth="1"/>
    <col min="780" max="780" width="5.7109375" style="95" customWidth="1"/>
    <col min="781" max="781" width="6.42578125" style="95" customWidth="1"/>
    <col min="782" max="782" width="6.140625" style="95" customWidth="1"/>
    <col min="783" max="783" width="6.85546875" style="95" customWidth="1"/>
    <col min="784" max="785" width="7" style="95" customWidth="1"/>
    <col min="786" max="786" width="6.140625" style="95" customWidth="1"/>
    <col min="787" max="787" width="5.85546875" style="95" customWidth="1"/>
    <col min="788" max="1024" width="9.140625" style="95"/>
    <col min="1025" max="1025" width="5.28515625" style="95" customWidth="1"/>
    <col min="1026" max="1026" width="21" style="95" customWidth="1"/>
    <col min="1027" max="1027" width="14.42578125" style="95" customWidth="1"/>
    <col min="1028" max="1028" width="7.7109375" style="95" customWidth="1"/>
    <col min="1029" max="1029" width="6.5703125" style="95" customWidth="1"/>
    <col min="1030" max="1030" width="6.42578125" style="95" customWidth="1"/>
    <col min="1031" max="1031" width="6" style="95" customWidth="1"/>
    <col min="1032" max="1033" width="6.42578125" style="95" customWidth="1"/>
    <col min="1034" max="1034" width="5.85546875" style="95" customWidth="1"/>
    <col min="1035" max="1035" width="6" style="95" customWidth="1"/>
    <col min="1036" max="1036" width="5.7109375" style="95" customWidth="1"/>
    <col min="1037" max="1037" width="6.42578125" style="95" customWidth="1"/>
    <col min="1038" max="1038" width="6.140625" style="95" customWidth="1"/>
    <col min="1039" max="1039" width="6.85546875" style="95" customWidth="1"/>
    <col min="1040" max="1041" width="7" style="95" customWidth="1"/>
    <col min="1042" max="1042" width="6.140625" style="95" customWidth="1"/>
    <col min="1043" max="1043" width="5.85546875" style="95" customWidth="1"/>
    <col min="1044" max="1280" width="9.140625" style="95"/>
    <col min="1281" max="1281" width="5.28515625" style="95" customWidth="1"/>
    <col min="1282" max="1282" width="21" style="95" customWidth="1"/>
    <col min="1283" max="1283" width="14.42578125" style="95" customWidth="1"/>
    <col min="1284" max="1284" width="7.7109375" style="95" customWidth="1"/>
    <col min="1285" max="1285" width="6.5703125" style="95" customWidth="1"/>
    <col min="1286" max="1286" width="6.42578125" style="95" customWidth="1"/>
    <col min="1287" max="1287" width="6" style="95" customWidth="1"/>
    <col min="1288" max="1289" width="6.42578125" style="95" customWidth="1"/>
    <col min="1290" max="1290" width="5.85546875" style="95" customWidth="1"/>
    <col min="1291" max="1291" width="6" style="95" customWidth="1"/>
    <col min="1292" max="1292" width="5.7109375" style="95" customWidth="1"/>
    <col min="1293" max="1293" width="6.42578125" style="95" customWidth="1"/>
    <col min="1294" max="1294" width="6.140625" style="95" customWidth="1"/>
    <col min="1295" max="1295" width="6.85546875" style="95" customWidth="1"/>
    <col min="1296" max="1297" width="7" style="95" customWidth="1"/>
    <col min="1298" max="1298" width="6.140625" style="95" customWidth="1"/>
    <col min="1299" max="1299" width="5.85546875" style="95" customWidth="1"/>
    <col min="1300" max="1536" width="9.140625" style="95"/>
    <col min="1537" max="1537" width="5.28515625" style="95" customWidth="1"/>
    <col min="1538" max="1538" width="21" style="95" customWidth="1"/>
    <col min="1539" max="1539" width="14.42578125" style="95" customWidth="1"/>
    <col min="1540" max="1540" width="7.7109375" style="95" customWidth="1"/>
    <col min="1541" max="1541" width="6.5703125" style="95" customWidth="1"/>
    <col min="1542" max="1542" width="6.42578125" style="95" customWidth="1"/>
    <col min="1543" max="1543" width="6" style="95" customWidth="1"/>
    <col min="1544" max="1545" width="6.42578125" style="95" customWidth="1"/>
    <col min="1546" max="1546" width="5.85546875" style="95" customWidth="1"/>
    <col min="1547" max="1547" width="6" style="95" customWidth="1"/>
    <col min="1548" max="1548" width="5.7109375" style="95" customWidth="1"/>
    <col min="1549" max="1549" width="6.42578125" style="95" customWidth="1"/>
    <col min="1550" max="1550" width="6.140625" style="95" customWidth="1"/>
    <col min="1551" max="1551" width="6.85546875" style="95" customWidth="1"/>
    <col min="1552" max="1553" width="7" style="95" customWidth="1"/>
    <col min="1554" max="1554" width="6.140625" style="95" customWidth="1"/>
    <col min="1555" max="1555" width="5.85546875" style="95" customWidth="1"/>
    <col min="1556" max="1792" width="9.140625" style="95"/>
    <col min="1793" max="1793" width="5.28515625" style="95" customWidth="1"/>
    <col min="1794" max="1794" width="21" style="95" customWidth="1"/>
    <col min="1795" max="1795" width="14.42578125" style="95" customWidth="1"/>
    <col min="1796" max="1796" width="7.7109375" style="95" customWidth="1"/>
    <col min="1797" max="1797" width="6.5703125" style="95" customWidth="1"/>
    <col min="1798" max="1798" width="6.42578125" style="95" customWidth="1"/>
    <col min="1799" max="1799" width="6" style="95" customWidth="1"/>
    <col min="1800" max="1801" width="6.42578125" style="95" customWidth="1"/>
    <col min="1802" max="1802" width="5.85546875" style="95" customWidth="1"/>
    <col min="1803" max="1803" width="6" style="95" customWidth="1"/>
    <col min="1804" max="1804" width="5.7109375" style="95" customWidth="1"/>
    <col min="1805" max="1805" width="6.42578125" style="95" customWidth="1"/>
    <col min="1806" max="1806" width="6.140625" style="95" customWidth="1"/>
    <col min="1807" max="1807" width="6.85546875" style="95" customWidth="1"/>
    <col min="1808" max="1809" width="7" style="95" customWidth="1"/>
    <col min="1810" max="1810" width="6.140625" style="95" customWidth="1"/>
    <col min="1811" max="1811" width="5.85546875" style="95" customWidth="1"/>
    <col min="1812" max="2048" width="9.140625" style="95"/>
    <col min="2049" max="2049" width="5.28515625" style="95" customWidth="1"/>
    <col min="2050" max="2050" width="21" style="95" customWidth="1"/>
    <col min="2051" max="2051" width="14.42578125" style="95" customWidth="1"/>
    <col min="2052" max="2052" width="7.7109375" style="95" customWidth="1"/>
    <col min="2053" max="2053" width="6.5703125" style="95" customWidth="1"/>
    <col min="2054" max="2054" width="6.42578125" style="95" customWidth="1"/>
    <col min="2055" max="2055" width="6" style="95" customWidth="1"/>
    <col min="2056" max="2057" width="6.42578125" style="95" customWidth="1"/>
    <col min="2058" max="2058" width="5.85546875" style="95" customWidth="1"/>
    <col min="2059" max="2059" width="6" style="95" customWidth="1"/>
    <col min="2060" max="2060" width="5.7109375" style="95" customWidth="1"/>
    <col min="2061" max="2061" width="6.42578125" style="95" customWidth="1"/>
    <col min="2062" max="2062" width="6.140625" style="95" customWidth="1"/>
    <col min="2063" max="2063" width="6.85546875" style="95" customWidth="1"/>
    <col min="2064" max="2065" width="7" style="95" customWidth="1"/>
    <col min="2066" max="2066" width="6.140625" style="95" customWidth="1"/>
    <col min="2067" max="2067" width="5.85546875" style="95" customWidth="1"/>
    <col min="2068" max="2304" width="9.140625" style="95"/>
    <col min="2305" max="2305" width="5.28515625" style="95" customWidth="1"/>
    <col min="2306" max="2306" width="21" style="95" customWidth="1"/>
    <col min="2307" max="2307" width="14.42578125" style="95" customWidth="1"/>
    <col min="2308" max="2308" width="7.7109375" style="95" customWidth="1"/>
    <col min="2309" max="2309" width="6.5703125" style="95" customWidth="1"/>
    <col min="2310" max="2310" width="6.42578125" style="95" customWidth="1"/>
    <col min="2311" max="2311" width="6" style="95" customWidth="1"/>
    <col min="2312" max="2313" width="6.42578125" style="95" customWidth="1"/>
    <col min="2314" max="2314" width="5.85546875" style="95" customWidth="1"/>
    <col min="2315" max="2315" width="6" style="95" customWidth="1"/>
    <col min="2316" max="2316" width="5.7109375" style="95" customWidth="1"/>
    <col min="2317" max="2317" width="6.42578125" style="95" customWidth="1"/>
    <col min="2318" max="2318" width="6.140625" style="95" customWidth="1"/>
    <col min="2319" max="2319" width="6.85546875" style="95" customWidth="1"/>
    <col min="2320" max="2321" width="7" style="95" customWidth="1"/>
    <col min="2322" max="2322" width="6.140625" style="95" customWidth="1"/>
    <col min="2323" max="2323" width="5.85546875" style="95" customWidth="1"/>
    <col min="2324" max="2560" width="9.140625" style="95"/>
    <col min="2561" max="2561" width="5.28515625" style="95" customWidth="1"/>
    <col min="2562" max="2562" width="21" style="95" customWidth="1"/>
    <col min="2563" max="2563" width="14.42578125" style="95" customWidth="1"/>
    <col min="2564" max="2564" width="7.7109375" style="95" customWidth="1"/>
    <col min="2565" max="2565" width="6.5703125" style="95" customWidth="1"/>
    <col min="2566" max="2566" width="6.42578125" style="95" customWidth="1"/>
    <col min="2567" max="2567" width="6" style="95" customWidth="1"/>
    <col min="2568" max="2569" width="6.42578125" style="95" customWidth="1"/>
    <col min="2570" max="2570" width="5.85546875" style="95" customWidth="1"/>
    <col min="2571" max="2571" width="6" style="95" customWidth="1"/>
    <col min="2572" max="2572" width="5.7109375" style="95" customWidth="1"/>
    <col min="2573" max="2573" width="6.42578125" style="95" customWidth="1"/>
    <col min="2574" max="2574" width="6.140625" style="95" customWidth="1"/>
    <col min="2575" max="2575" width="6.85546875" style="95" customWidth="1"/>
    <col min="2576" max="2577" width="7" style="95" customWidth="1"/>
    <col min="2578" max="2578" width="6.140625" style="95" customWidth="1"/>
    <col min="2579" max="2579" width="5.85546875" style="95" customWidth="1"/>
    <col min="2580" max="2816" width="9.140625" style="95"/>
    <col min="2817" max="2817" width="5.28515625" style="95" customWidth="1"/>
    <col min="2818" max="2818" width="21" style="95" customWidth="1"/>
    <col min="2819" max="2819" width="14.42578125" style="95" customWidth="1"/>
    <col min="2820" max="2820" width="7.7109375" style="95" customWidth="1"/>
    <col min="2821" max="2821" width="6.5703125" style="95" customWidth="1"/>
    <col min="2822" max="2822" width="6.42578125" style="95" customWidth="1"/>
    <col min="2823" max="2823" width="6" style="95" customWidth="1"/>
    <col min="2824" max="2825" width="6.42578125" style="95" customWidth="1"/>
    <col min="2826" max="2826" width="5.85546875" style="95" customWidth="1"/>
    <col min="2827" max="2827" width="6" style="95" customWidth="1"/>
    <col min="2828" max="2828" width="5.7109375" style="95" customWidth="1"/>
    <col min="2829" max="2829" width="6.42578125" style="95" customWidth="1"/>
    <col min="2830" max="2830" width="6.140625" style="95" customWidth="1"/>
    <col min="2831" max="2831" width="6.85546875" style="95" customWidth="1"/>
    <col min="2832" max="2833" width="7" style="95" customWidth="1"/>
    <col min="2834" max="2834" width="6.140625" style="95" customWidth="1"/>
    <col min="2835" max="2835" width="5.85546875" style="95" customWidth="1"/>
    <col min="2836" max="3072" width="9.140625" style="95"/>
    <col min="3073" max="3073" width="5.28515625" style="95" customWidth="1"/>
    <col min="3074" max="3074" width="21" style="95" customWidth="1"/>
    <col min="3075" max="3075" width="14.42578125" style="95" customWidth="1"/>
    <col min="3076" max="3076" width="7.7109375" style="95" customWidth="1"/>
    <col min="3077" max="3077" width="6.5703125" style="95" customWidth="1"/>
    <col min="3078" max="3078" width="6.42578125" style="95" customWidth="1"/>
    <col min="3079" max="3079" width="6" style="95" customWidth="1"/>
    <col min="3080" max="3081" width="6.42578125" style="95" customWidth="1"/>
    <col min="3082" max="3082" width="5.85546875" style="95" customWidth="1"/>
    <col min="3083" max="3083" width="6" style="95" customWidth="1"/>
    <col min="3084" max="3084" width="5.7109375" style="95" customWidth="1"/>
    <col min="3085" max="3085" width="6.42578125" style="95" customWidth="1"/>
    <col min="3086" max="3086" width="6.140625" style="95" customWidth="1"/>
    <col min="3087" max="3087" width="6.85546875" style="95" customWidth="1"/>
    <col min="3088" max="3089" width="7" style="95" customWidth="1"/>
    <col min="3090" max="3090" width="6.140625" style="95" customWidth="1"/>
    <col min="3091" max="3091" width="5.85546875" style="95" customWidth="1"/>
    <col min="3092" max="3328" width="9.140625" style="95"/>
    <col min="3329" max="3329" width="5.28515625" style="95" customWidth="1"/>
    <col min="3330" max="3330" width="21" style="95" customWidth="1"/>
    <col min="3331" max="3331" width="14.42578125" style="95" customWidth="1"/>
    <col min="3332" max="3332" width="7.7109375" style="95" customWidth="1"/>
    <col min="3333" max="3333" width="6.5703125" style="95" customWidth="1"/>
    <col min="3334" max="3334" width="6.42578125" style="95" customWidth="1"/>
    <col min="3335" max="3335" width="6" style="95" customWidth="1"/>
    <col min="3336" max="3337" width="6.42578125" style="95" customWidth="1"/>
    <col min="3338" max="3338" width="5.85546875" style="95" customWidth="1"/>
    <col min="3339" max="3339" width="6" style="95" customWidth="1"/>
    <col min="3340" max="3340" width="5.7109375" style="95" customWidth="1"/>
    <col min="3341" max="3341" width="6.42578125" style="95" customWidth="1"/>
    <col min="3342" max="3342" width="6.140625" style="95" customWidth="1"/>
    <col min="3343" max="3343" width="6.85546875" style="95" customWidth="1"/>
    <col min="3344" max="3345" width="7" style="95" customWidth="1"/>
    <col min="3346" max="3346" width="6.140625" style="95" customWidth="1"/>
    <col min="3347" max="3347" width="5.85546875" style="95" customWidth="1"/>
    <col min="3348" max="3584" width="9.140625" style="95"/>
    <col min="3585" max="3585" width="5.28515625" style="95" customWidth="1"/>
    <col min="3586" max="3586" width="21" style="95" customWidth="1"/>
    <col min="3587" max="3587" width="14.42578125" style="95" customWidth="1"/>
    <col min="3588" max="3588" width="7.7109375" style="95" customWidth="1"/>
    <col min="3589" max="3589" width="6.5703125" style="95" customWidth="1"/>
    <col min="3590" max="3590" width="6.42578125" style="95" customWidth="1"/>
    <col min="3591" max="3591" width="6" style="95" customWidth="1"/>
    <col min="3592" max="3593" width="6.42578125" style="95" customWidth="1"/>
    <col min="3594" max="3594" width="5.85546875" style="95" customWidth="1"/>
    <col min="3595" max="3595" width="6" style="95" customWidth="1"/>
    <col min="3596" max="3596" width="5.7109375" style="95" customWidth="1"/>
    <col min="3597" max="3597" width="6.42578125" style="95" customWidth="1"/>
    <col min="3598" max="3598" width="6.140625" style="95" customWidth="1"/>
    <col min="3599" max="3599" width="6.85546875" style="95" customWidth="1"/>
    <col min="3600" max="3601" width="7" style="95" customWidth="1"/>
    <col min="3602" max="3602" width="6.140625" style="95" customWidth="1"/>
    <col min="3603" max="3603" width="5.85546875" style="95" customWidth="1"/>
    <col min="3604" max="3840" width="9.140625" style="95"/>
    <col min="3841" max="3841" width="5.28515625" style="95" customWidth="1"/>
    <col min="3842" max="3842" width="21" style="95" customWidth="1"/>
    <col min="3843" max="3843" width="14.42578125" style="95" customWidth="1"/>
    <col min="3844" max="3844" width="7.7109375" style="95" customWidth="1"/>
    <col min="3845" max="3845" width="6.5703125" style="95" customWidth="1"/>
    <col min="3846" max="3846" width="6.42578125" style="95" customWidth="1"/>
    <col min="3847" max="3847" width="6" style="95" customWidth="1"/>
    <col min="3848" max="3849" width="6.42578125" style="95" customWidth="1"/>
    <col min="3850" max="3850" width="5.85546875" style="95" customWidth="1"/>
    <col min="3851" max="3851" width="6" style="95" customWidth="1"/>
    <col min="3852" max="3852" width="5.7109375" style="95" customWidth="1"/>
    <col min="3853" max="3853" width="6.42578125" style="95" customWidth="1"/>
    <col min="3854" max="3854" width="6.140625" style="95" customWidth="1"/>
    <col min="3855" max="3855" width="6.85546875" style="95" customWidth="1"/>
    <col min="3856" max="3857" width="7" style="95" customWidth="1"/>
    <col min="3858" max="3858" width="6.140625" style="95" customWidth="1"/>
    <col min="3859" max="3859" width="5.85546875" style="95" customWidth="1"/>
    <col min="3860" max="4096" width="9.140625" style="95"/>
    <col min="4097" max="4097" width="5.28515625" style="95" customWidth="1"/>
    <col min="4098" max="4098" width="21" style="95" customWidth="1"/>
    <col min="4099" max="4099" width="14.42578125" style="95" customWidth="1"/>
    <col min="4100" max="4100" width="7.7109375" style="95" customWidth="1"/>
    <col min="4101" max="4101" width="6.5703125" style="95" customWidth="1"/>
    <col min="4102" max="4102" width="6.42578125" style="95" customWidth="1"/>
    <col min="4103" max="4103" width="6" style="95" customWidth="1"/>
    <col min="4104" max="4105" width="6.42578125" style="95" customWidth="1"/>
    <col min="4106" max="4106" width="5.85546875" style="95" customWidth="1"/>
    <col min="4107" max="4107" width="6" style="95" customWidth="1"/>
    <col min="4108" max="4108" width="5.7109375" style="95" customWidth="1"/>
    <col min="4109" max="4109" width="6.42578125" style="95" customWidth="1"/>
    <col min="4110" max="4110" width="6.140625" style="95" customWidth="1"/>
    <col min="4111" max="4111" width="6.85546875" style="95" customWidth="1"/>
    <col min="4112" max="4113" width="7" style="95" customWidth="1"/>
    <col min="4114" max="4114" width="6.140625" style="95" customWidth="1"/>
    <col min="4115" max="4115" width="5.85546875" style="95" customWidth="1"/>
    <col min="4116" max="4352" width="9.140625" style="95"/>
    <col min="4353" max="4353" width="5.28515625" style="95" customWidth="1"/>
    <col min="4354" max="4354" width="21" style="95" customWidth="1"/>
    <col min="4355" max="4355" width="14.42578125" style="95" customWidth="1"/>
    <col min="4356" max="4356" width="7.7109375" style="95" customWidth="1"/>
    <col min="4357" max="4357" width="6.5703125" style="95" customWidth="1"/>
    <col min="4358" max="4358" width="6.42578125" style="95" customWidth="1"/>
    <col min="4359" max="4359" width="6" style="95" customWidth="1"/>
    <col min="4360" max="4361" width="6.42578125" style="95" customWidth="1"/>
    <col min="4362" max="4362" width="5.85546875" style="95" customWidth="1"/>
    <col min="4363" max="4363" width="6" style="95" customWidth="1"/>
    <col min="4364" max="4364" width="5.7109375" style="95" customWidth="1"/>
    <col min="4365" max="4365" width="6.42578125" style="95" customWidth="1"/>
    <col min="4366" max="4366" width="6.140625" style="95" customWidth="1"/>
    <col min="4367" max="4367" width="6.85546875" style="95" customWidth="1"/>
    <col min="4368" max="4369" width="7" style="95" customWidth="1"/>
    <col min="4370" max="4370" width="6.140625" style="95" customWidth="1"/>
    <col min="4371" max="4371" width="5.85546875" style="95" customWidth="1"/>
    <col min="4372" max="4608" width="9.140625" style="95"/>
    <col min="4609" max="4609" width="5.28515625" style="95" customWidth="1"/>
    <col min="4610" max="4610" width="21" style="95" customWidth="1"/>
    <col min="4611" max="4611" width="14.42578125" style="95" customWidth="1"/>
    <col min="4612" max="4612" width="7.7109375" style="95" customWidth="1"/>
    <col min="4613" max="4613" width="6.5703125" style="95" customWidth="1"/>
    <col min="4614" max="4614" width="6.42578125" style="95" customWidth="1"/>
    <col min="4615" max="4615" width="6" style="95" customWidth="1"/>
    <col min="4616" max="4617" width="6.42578125" style="95" customWidth="1"/>
    <col min="4618" max="4618" width="5.85546875" style="95" customWidth="1"/>
    <col min="4619" max="4619" width="6" style="95" customWidth="1"/>
    <col min="4620" max="4620" width="5.7109375" style="95" customWidth="1"/>
    <col min="4621" max="4621" width="6.42578125" style="95" customWidth="1"/>
    <col min="4622" max="4622" width="6.140625" style="95" customWidth="1"/>
    <col min="4623" max="4623" width="6.85546875" style="95" customWidth="1"/>
    <col min="4624" max="4625" width="7" style="95" customWidth="1"/>
    <col min="4626" max="4626" width="6.140625" style="95" customWidth="1"/>
    <col min="4627" max="4627" width="5.85546875" style="95" customWidth="1"/>
    <col min="4628" max="4864" width="9.140625" style="95"/>
    <col min="4865" max="4865" width="5.28515625" style="95" customWidth="1"/>
    <col min="4866" max="4866" width="21" style="95" customWidth="1"/>
    <col min="4867" max="4867" width="14.42578125" style="95" customWidth="1"/>
    <col min="4868" max="4868" width="7.7109375" style="95" customWidth="1"/>
    <col min="4869" max="4869" width="6.5703125" style="95" customWidth="1"/>
    <col min="4870" max="4870" width="6.42578125" style="95" customWidth="1"/>
    <col min="4871" max="4871" width="6" style="95" customWidth="1"/>
    <col min="4872" max="4873" width="6.42578125" style="95" customWidth="1"/>
    <col min="4874" max="4874" width="5.85546875" style="95" customWidth="1"/>
    <col min="4875" max="4875" width="6" style="95" customWidth="1"/>
    <col min="4876" max="4876" width="5.7109375" style="95" customWidth="1"/>
    <col min="4877" max="4877" width="6.42578125" style="95" customWidth="1"/>
    <col min="4878" max="4878" width="6.140625" style="95" customWidth="1"/>
    <col min="4879" max="4879" width="6.85546875" style="95" customWidth="1"/>
    <col min="4880" max="4881" width="7" style="95" customWidth="1"/>
    <col min="4882" max="4882" width="6.140625" style="95" customWidth="1"/>
    <col min="4883" max="4883" width="5.85546875" style="95" customWidth="1"/>
    <col min="4884" max="5120" width="9.140625" style="95"/>
    <col min="5121" max="5121" width="5.28515625" style="95" customWidth="1"/>
    <col min="5122" max="5122" width="21" style="95" customWidth="1"/>
    <col min="5123" max="5123" width="14.42578125" style="95" customWidth="1"/>
    <col min="5124" max="5124" width="7.7109375" style="95" customWidth="1"/>
    <col min="5125" max="5125" width="6.5703125" style="95" customWidth="1"/>
    <col min="5126" max="5126" width="6.42578125" style="95" customWidth="1"/>
    <col min="5127" max="5127" width="6" style="95" customWidth="1"/>
    <col min="5128" max="5129" width="6.42578125" style="95" customWidth="1"/>
    <col min="5130" max="5130" width="5.85546875" style="95" customWidth="1"/>
    <col min="5131" max="5131" width="6" style="95" customWidth="1"/>
    <col min="5132" max="5132" width="5.7109375" style="95" customWidth="1"/>
    <col min="5133" max="5133" width="6.42578125" style="95" customWidth="1"/>
    <col min="5134" max="5134" width="6.140625" style="95" customWidth="1"/>
    <col min="5135" max="5135" width="6.85546875" style="95" customWidth="1"/>
    <col min="5136" max="5137" width="7" style="95" customWidth="1"/>
    <col min="5138" max="5138" width="6.140625" style="95" customWidth="1"/>
    <col min="5139" max="5139" width="5.85546875" style="95" customWidth="1"/>
    <col min="5140" max="5376" width="9.140625" style="95"/>
    <col min="5377" max="5377" width="5.28515625" style="95" customWidth="1"/>
    <col min="5378" max="5378" width="21" style="95" customWidth="1"/>
    <col min="5379" max="5379" width="14.42578125" style="95" customWidth="1"/>
    <col min="5380" max="5380" width="7.7109375" style="95" customWidth="1"/>
    <col min="5381" max="5381" width="6.5703125" style="95" customWidth="1"/>
    <col min="5382" max="5382" width="6.42578125" style="95" customWidth="1"/>
    <col min="5383" max="5383" width="6" style="95" customWidth="1"/>
    <col min="5384" max="5385" width="6.42578125" style="95" customWidth="1"/>
    <col min="5386" max="5386" width="5.85546875" style="95" customWidth="1"/>
    <col min="5387" max="5387" width="6" style="95" customWidth="1"/>
    <col min="5388" max="5388" width="5.7109375" style="95" customWidth="1"/>
    <col min="5389" max="5389" width="6.42578125" style="95" customWidth="1"/>
    <col min="5390" max="5390" width="6.140625" style="95" customWidth="1"/>
    <col min="5391" max="5391" width="6.85546875" style="95" customWidth="1"/>
    <col min="5392" max="5393" width="7" style="95" customWidth="1"/>
    <col min="5394" max="5394" width="6.140625" style="95" customWidth="1"/>
    <col min="5395" max="5395" width="5.85546875" style="95" customWidth="1"/>
    <col min="5396" max="5632" width="9.140625" style="95"/>
    <col min="5633" max="5633" width="5.28515625" style="95" customWidth="1"/>
    <col min="5634" max="5634" width="21" style="95" customWidth="1"/>
    <col min="5635" max="5635" width="14.42578125" style="95" customWidth="1"/>
    <col min="5636" max="5636" width="7.7109375" style="95" customWidth="1"/>
    <col min="5637" max="5637" width="6.5703125" style="95" customWidth="1"/>
    <col min="5638" max="5638" width="6.42578125" style="95" customWidth="1"/>
    <col min="5639" max="5639" width="6" style="95" customWidth="1"/>
    <col min="5640" max="5641" width="6.42578125" style="95" customWidth="1"/>
    <col min="5642" max="5642" width="5.85546875" style="95" customWidth="1"/>
    <col min="5643" max="5643" width="6" style="95" customWidth="1"/>
    <col min="5644" max="5644" width="5.7109375" style="95" customWidth="1"/>
    <col min="5645" max="5645" width="6.42578125" style="95" customWidth="1"/>
    <col min="5646" max="5646" width="6.140625" style="95" customWidth="1"/>
    <col min="5647" max="5647" width="6.85546875" style="95" customWidth="1"/>
    <col min="5648" max="5649" width="7" style="95" customWidth="1"/>
    <col min="5650" max="5650" width="6.140625" style="95" customWidth="1"/>
    <col min="5651" max="5651" width="5.85546875" style="95" customWidth="1"/>
    <col min="5652" max="5888" width="9.140625" style="95"/>
    <col min="5889" max="5889" width="5.28515625" style="95" customWidth="1"/>
    <col min="5890" max="5890" width="21" style="95" customWidth="1"/>
    <col min="5891" max="5891" width="14.42578125" style="95" customWidth="1"/>
    <col min="5892" max="5892" width="7.7109375" style="95" customWidth="1"/>
    <col min="5893" max="5893" width="6.5703125" style="95" customWidth="1"/>
    <col min="5894" max="5894" width="6.42578125" style="95" customWidth="1"/>
    <col min="5895" max="5895" width="6" style="95" customWidth="1"/>
    <col min="5896" max="5897" width="6.42578125" style="95" customWidth="1"/>
    <col min="5898" max="5898" width="5.85546875" style="95" customWidth="1"/>
    <col min="5899" max="5899" width="6" style="95" customWidth="1"/>
    <col min="5900" max="5900" width="5.7109375" style="95" customWidth="1"/>
    <col min="5901" max="5901" width="6.42578125" style="95" customWidth="1"/>
    <col min="5902" max="5902" width="6.140625" style="95" customWidth="1"/>
    <col min="5903" max="5903" width="6.85546875" style="95" customWidth="1"/>
    <col min="5904" max="5905" width="7" style="95" customWidth="1"/>
    <col min="5906" max="5906" width="6.140625" style="95" customWidth="1"/>
    <col min="5907" max="5907" width="5.85546875" style="95" customWidth="1"/>
    <col min="5908" max="6144" width="9.140625" style="95"/>
    <col min="6145" max="6145" width="5.28515625" style="95" customWidth="1"/>
    <col min="6146" max="6146" width="21" style="95" customWidth="1"/>
    <col min="6147" max="6147" width="14.42578125" style="95" customWidth="1"/>
    <col min="6148" max="6148" width="7.7109375" style="95" customWidth="1"/>
    <col min="6149" max="6149" width="6.5703125" style="95" customWidth="1"/>
    <col min="6150" max="6150" width="6.42578125" style="95" customWidth="1"/>
    <col min="6151" max="6151" width="6" style="95" customWidth="1"/>
    <col min="6152" max="6153" width="6.42578125" style="95" customWidth="1"/>
    <col min="6154" max="6154" width="5.85546875" style="95" customWidth="1"/>
    <col min="6155" max="6155" width="6" style="95" customWidth="1"/>
    <col min="6156" max="6156" width="5.7109375" style="95" customWidth="1"/>
    <col min="6157" max="6157" width="6.42578125" style="95" customWidth="1"/>
    <col min="6158" max="6158" width="6.140625" style="95" customWidth="1"/>
    <col min="6159" max="6159" width="6.85546875" style="95" customWidth="1"/>
    <col min="6160" max="6161" width="7" style="95" customWidth="1"/>
    <col min="6162" max="6162" width="6.140625" style="95" customWidth="1"/>
    <col min="6163" max="6163" width="5.85546875" style="95" customWidth="1"/>
    <col min="6164" max="6400" width="9.140625" style="95"/>
    <col min="6401" max="6401" width="5.28515625" style="95" customWidth="1"/>
    <col min="6402" max="6402" width="21" style="95" customWidth="1"/>
    <col min="6403" max="6403" width="14.42578125" style="95" customWidth="1"/>
    <col min="6404" max="6404" width="7.7109375" style="95" customWidth="1"/>
    <col min="6405" max="6405" width="6.5703125" style="95" customWidth="1"/>
    <col min="6406" max="6406" width="6.42578125" style="95" customWidth="1"/>
    <col min="6407" max="6407" width="6" style="95" customWidth="1"/>
    <col min="6408" max="6409" width="6.42578125" style="95" customWidth="1"/>
    <col min="6410" max="6410" width="5.85546875" style="95" customWidth="1"/>
    <col min="6411" max="6411" width="6" style="95" customWidth="1"/>
    <col min="6412" max="6412" width="5.7109375" style="95" customWidth="1"/>
    <col min="6413" max="6413" width="6.42578125" style="95" customWidth="1"/>
    <col min="6414" max="6414" width="6.140625" style="95" customWidth="1"/>
    <col min="6415" max="6415" width="6.85546875" style="95" customWidth="1"/>
    <col min="6416" max="6417" width="7" style="95" customWidth="1"/>
    <col min="6418" max="6418" width="6.140625" style="95" customWidth="1"/>
    <col min="6419" max="6419" width="5.85546875" style="95" customWidth="1"/>
    <col min="6420" max="6656" width="9.140625" style="95"/>
    <col min="6657" max="6657" width="5.28515625" style="95" customWidth="1"/>
    <col min="6658" max="6658" width="21" style="95" customWidth="1"/>
    <col min="6659" max="6659" width="14.42578125" style="95" customWidth="1"/>
    <col min="6660" max="6660" width="7.7109375" style="95" customWidth="1"/>
    <col min="6661" max="6661" width="6.5703125" style="95" customWidth="1"/>
    <col min="6662" max="6662" width="6.42578125" style="95" customWidth="1"/>
    <col min="6663" max="6663" width="6" style="95" customWidth="1"/>
    <col min="6664" max="6665" width="6.42578125" style="95" customWidth="1"/>
    <col min="6666" max="6666" width="5.85546875" style="95" customWidth="1"/>
    <col min="6667" max="6667" width="6" style="95" customWidth="1"/>
    <col min="6668" max="6668" width="5.7109375" style="95" customWidth="1"/>
    <col min="6669" max="6669" width="6.42578125" style="95" customWidth="1"/>
    <col min="6670" max="6670" width="6.140625" style="95" customWidth="1"/>
    <col min="6671" max="6671" width="6.85546875" style="95" customWidth="1"/>
    <col min="6672" max="6673" width="7" style="95" customWidth="1"/>
    <col min="6674" max="6674" width="6.140625" style="95" customWidth="1"/>
    <col min="6675" max="6675" width="5.85546875" style="95" customWidth="1"/>
    <col min="6676" max="6912" width="9.140625" style="95"/>
    <col min="6913" max="6913" width="5.28515625" style="95" customWidth="1"/>
    <col min="6914" max="6914" width="21" style="95" customWidth="1"/>
    <col min="6915" max="6915" width="14.42578125" style="95" customWidth="1"/>
    <col min="6916" max="6916" width="7.7109375" style="95" customWidth="1"/>
    <col min="6917" max="6917" width="6.5703125" style="95" customWidth="1"/>
    <col min="6918" max="6918" width="6.42578125" style="95" customWidth="1"/>
    <col min="6919" max="6919" width="6" style="95" customWidth="1"/>
    <col min="6920" max="6921" width="6.42578125" style="95" customWidth="1"/>
    <col min="6922" max="6922" width="5.85546875" style="95" customWidth="1"/>
    <col min="6923" max="6923" width="6" style="95" customWidth="1"/>
    <col min="6924" max="6924" width="5.7109375" style="95" customWidth="1"/>
    <col min="6925" max="6925" width="6.42578125" style="95" customWidth="1"/>
    <col min="6926" max="6926" width="6.140625" style="95" customWidth="1"/>
    <col min="6927" max="6927" width="6.85546875" style="95" customWidth="1"/>
    <col min="6928" max="6929" width="7" style="95" customWidth="1"/>
    <col min="6930" max="6930" width="6.140625" style="95" customWidth="1"/>
    <col min="6931" max="6931" width="5.85546875" style="95" customWidth="1"/>
    <col min="6932" max="7168" width="9.140625" style="95"/>
    <col min="7169" max="7169" width="5.28515625" style="95" customWidth="1"/>
    <col min="7170" max="7170" width="21" style="95" customWidth="1"/>
    <col min="7171" max="7171" width="14.42578125" style="95" customWidth="1"/>
    <col min="7172" max="7172" width="7.7109375" style="95" customWidth="1"/>
    <col min="7173" max="7173" width="6.5703125" style="95" customWidth="1"/>
    <col min="7174" max="7174" width="6.42578125" style="95" customWidth="1"/>
    <col min="7175" max="7175" width="6" style="95" customWidth="1"/>
    <col min="7176" max="7177" width="6.42578125" style="95" customWidth="1"/>
    <col min="7178" max="7178" width="5.85546875" style="95" customWidth="1"/>
    <col min="7179" max="7179" width="6" style="95" customWidth="1"/>
    <col min="7180" max="7180" width="5.7109375" style="95" customWidth="1"/>
    <col min="7181" max="7181" width="6.42578125" style="95" customWidth="1"/>
    <col min="7182" max="7182" width="6.140625" style="95" customWidth="1"/>
    <col min="7183" max="7183" width="6.85546875" style="95" customWidth="1"/>
    <col min="7184" max="7185" width="7" style="95" customWidth="1"/>
    <col min="7186" max="7186" width="6.140625" style="95" customWidth="1"/>
    <col min="7187" max="7187" width="5.85546875" style="95" customWidth="1"/>
    <col min="7188" max="7424" width="9.140625" style="95"/>
    <col min="7425" max="7425" width="5.28515625" style="95" customWidth="1"/>
    <col min="7426" max="7426" width="21" style="95" customWidth="1"/>
    <col min="7427" max="7427" width="14.42578125" style="95" customWidth="1"/>
    <col min="7428" max="7428" width="7.7109375" style="95" customWidth="1"/>
    <col min="7429" max="7429" width="6.5703125" style="95" customWidth="1"/>
    <col min="7430" max="7430" width="6.42578125" style="95" customWidth="1"/>
    <col min="7431" max="7431" width="6" style="95" customWidth="1"/>
    <col min="7432" max="7433" width="6.42578125" style="95" customWidth="1"/>
    <col min="7434" max="7434" width="5.85546875" style="95" customWidth="1"/>
    <col min="7435" max="7435" width="6" style="95" customWidth="1"/>
    <col min="7436" max="7436" width="5.7109375" style="95" customWidth="1"/>
    <col min="7437" max="7437" width="6.42578125" style="95" customWidth="1"/>
    <col min="7438" max="7438" width="6.140625" style="95" customWidth="1"/>
    <col min="7439" max="7439" width="6.85546875" style="95" customWidth="1"/>
    <col min="7440" max="7441" width="7" style="95" customWidth="1"/>
    <col min="7442" max="7442" width="6.140625" style="95" customWidth="1"/>
    <col min="7443" max="7443" width="5.85546875" style="95" customWidth="1"/>
    <col min="7444" max="7680" width="9.140625" style="95"/>
    <col min="7681" max="7681" width="5.28515625" style="95" customWidth="1"/>
    <col min="7682" max="7682" width="21" style="95" customWidth="1"/>
    <col min="7683" max="7683" width="14.42578125" style="95" customWidth="1"/>
    <col min="7684" max="7684" width="7.7109375" style="95" customWidth="1"/>
    <col min="7685" max="7685" width="6.5703125" style="95" customWidth="1"/>
    <col min="7686" max="7686" width="6.42578125" style="95" customWidth="1"/>
    <col min="7687" max="7687" width="6" style="95" customWidth="1"/>
    <col min="7688" max="7689" width="6.42578125" style="95" customWidth="1"/>
    <col min="7690" max="7690" width="5.85546875" style="95" customWidth="1"/>
    <col min="7691" max="7691" width="6" style="95" customWidth="1"/>
    <col min="7692" max="7692" width="5.7109375" style="95" customWidth="1"/>
    <col min="7693" max="7693" width="6.42578125" style="95" customWidth="1"/>
    <col min="7694" max="7694" width="6.140625" style="95" customWidth="1"/>
    <col min="7695" max="7695" width="6.85546875" style="95" customWidth="1"/>
    <col min="7696" max="7697" width="7" style="95" customWidth="1"/>
    <col min="7698" max="7698" width="6.140625" style="95" customWidth="1"/>
    <col min="7699" max="7699" width="5.85546875" style="95" customWidth="1"/>
    <col min="7700" max="7936" width="9.140625" style="95"/>
    <col min="7937" max="7937" width="5.28515625" style="95" customWidth="1"/>
    <col min="7938" max="7938" width="21" style="95" customWidth="1"/>
    <col min="7939" max="7939" width="14.42578125" style="95" customWidth="1"/>
    <col min="7940" max="7940" width="7.7109375" style="95" customWidth="1"/>
    <col min="7941" max="7941" width="6.5703125" style="95" customWidth="1"/>
    <col min="7942" max="7942" width="6.42578125" style="95" customWidth="1"/>
    <col min="7943" max="7943" width="6" style="95" customWidth="1"/>
    <col min="7944" max="7945" width="6.42578125" style="95" customWidth="1"/>
    <col min="7946" max="7946" width="5.85546875" style="95" customWidth="1"/>
    <col min="7947" max="7947" width="6" style="95" customWidth="1"/>
    <col min="7948" max="7948" width="5.7109375" style="95" customWidth="1"/>
    <col min="7949" max="7949" width="6.42578125" style="95" customWidth="1"/>
    <col min="7950" max="7950" width="6.140625" style="95" customWidth="1"/>
    <col min="7951" max="7951" width="6.85546875" style="95" customWidth="1"/>
    <col min="7952" max="7953" width="7" style="95" customWidth="1"/>
    <col min="7954" max="7954" width="6.140625" style="95" customWidth="1"/>
    <col min="7955" max="7955" width="5.85546875" style="95" customWidth="1"/>
    <col min="7956" max="8192" width="9.140625" style="95"/>
    <col min="8193" max="8193" width="5.28515625" style="95" customWidth="1"/>
    <col min="8194" max="8194" width="21" style="95" customWidth="1"/>
    <col min="8195" max="8195" width="14.42578125" style="95" customWidth="1"/>
    <col min="8196" max="8196" width="7.7109375" style="95" customWidth="1"/>
    <col min="8197" max="8197" width="6.5703125" style="95" customWidth="1"/>
    <col min="8198" max="8198" width="6.42578125" style="95" customWidth="1"/>
    <col min="8199" max="8199" width="6" style="95" customWidth="1"/>
    <col min="8200" max="8201" width="6.42578125" style="95" customWidth="1"/>
    <col min="8202" max="8202" width="5.85546875" style="95" customWidth="1"/>
    <col min="8203" max="8203" width="6" style="95" customWidth="1"/>
    <col min="8204" max="8204" width="5.7109375" style="95" customWidth="1"/>
    <col min="8205" max="8205" width="6.42578125" style="95" customWidth="1"/>
    <col min="8206" max="8206" width="6.140625" style="95" customWidth="1"/>
    <col min="8207" max="8207" width="6.85546875" style="95" customWidth="1"/>
    <col min="8208" max="8209" width="7" style="95" customWidth="1"/>
    <col min="8210" max="8210" width="6.140625" style="95" customWidth="1"/>
    <col min="8211" max="8211" width="5.85546875" style="95" customWidth="1"/>
    <col min="8212" max="8448" width="9.140625" style="95"/>
    <col min="8449" max="8449" width="5.28515625" style="95" customWidth="1"/>
    <col min="8450" max="8450" width="21" style="95" customWidth="1"/>
    <col min="8451" max="8451" width="14.42578125" style="95" customWidth="1"/>
    <col min="8452" max="8452" width="7.7109375" style="95" customWidth="1"/>
    <col min="8453" max="8453" width="6.5703125" style="95" customWidth="1"/>
    <col min="8454" max="8454" width="6.42578125" style="95" customWidth="1"/>
    <col min="8455" max="8455" width="6" style="95" customWidth="1"/>
    <col min="8456" max="8457" width="6.42578125" style="95" customWidth="1"/>
    <col min="8458" max="8458" width="5.85546875" style="95" customWidth="1"/>
    <col min="8459" max="8459" width="6" style="95" customWidth="1"/>
    <col min="8460" max="8460" width="5.7109375" style="95" customWidth="1"/>
    <col min="8461" max="8461" width="6.42578125" style="95" customWidth="1"/>
    <col min="8462" max="8462" width="6.140625" style="95" customWidth="1"/>
    <col min="8463" max="8463" width="6.85546875" style="95" customWidth="1"/>
    <col min="8464" max="8465" width="7" style="95" customWidth="1"/>
    <col min="8466" max="8466" width="6.140625" style="95" customWidth="1"/>
    <col min="8467" max="8467" width="5.85546875" style="95" customWidth="1"/>
    <col min="8468" max="8704" width="9.140625" style="95"/>
    <col min="8705" max="8705" width="5.28515625" style="95" customWidth="1"/>
    <col min="8706" max="8706" width="21" style="95" customWidth="1"/>
    <col min="8707" max="8707" width="14.42578125" style="95" customWidth="1"/>
    <col min="8708" max="8708" width="7.7109375" style="95" customWidth="1"/>
    <col min="8709" max="8709" width="6.5703125" style="95" customWidth="1"/>
    <col min="8710" max="8710" width="6.42578125" style="95" customWidth="1"/>
    <col min="8711" max="8711" width="6" style="95" customWidth="1"/>
    <col min="8712" max="8713" width="6.42578125" style="95" customWidth="1"/>
    <col min="8714" max="8714" width="5.85546875" style="95" customWidth="1"/>
    <col min="8715" max="8715" width="6" style="95" customWidth="1"/>
    <col min="8716" max="8716" width="5.7109375" style="95" customWidth="1"/>
    <col min="8717" max="8717" width="6.42578125" style="95" customWidth="1"/>
    <col min="8718" max="8718" width="6.140625" style="95" customWidth="1"/>
    <col min="8719" max="8719" width="6.85546875" style="95" customWidth="1"/>
    <col min="8720" max="8721" width="7" style="95" customWidth="1"/>
    <col min="8722" max="8722" width="6.140625" style="95" customWidth="1"/>
    <col min="8723" max="8723" width="5.85546875" style="95" customWidth="1"/>
    <col min="8724" max="8960" width="9.140625" style="95"/>
    <col min="8961" max="8961" width="5.28515625" style="95" customWidth="1"/>
    <col min="8962" max="8962" width="21" style="95" customWidth="1"/>
    <col min="8963" max="8963" width="14.42578125" style="95" customWidth="1"/>
    <col min="8964" max="8964" width="7.7109375" style="95" customWidth="1"/>
    <col min="8965" max="8965" width="6.5703125" style="95" customWidth="1"/>
    <col min="8966" max="8966" width="6.42578125" style="95" customWidth="1"/>
    <col min="8967" max="8967" width="6" style="95" customWidth="1"/>
    <col min="8968" max="8969" width="6.42578125" style="95" customWidth="1"/>
    <col min="8970" max="8970" width="5.85546875" style="95" customWidth="1"/>
    <col min="8971" max="8971" width="6" style="95" customWidth="1"/>
    <col min="8972" max="8972" width="5.7109375" style="95" customWidth="1"/>
    <col min="8973" max="8973" width="6.42578125" style="95" customWidth="1"/>
    <col min="8974" max="8974" width="6.140625" style="95" customWidth="1"/>
    <col min="8975" max="8975" width="6.85546875" style="95" customWidth="1"/>
    <col min="8976" max="8977" width="7" style="95" customWidth="1"/>
    <col min="8978" max="8978" width="6.140625" style="95" customWidth="1"/>
    <col min="8979" max="8979" width="5.85546875" style="95" customWidth="1"/>
    <col min="8980" max="9216" width="9.140625" style="95"/>
    <col min="9217" max="9217" width="5.28515625" style="95" customWidth="1"/>
    <col min="9218" max="9218" width="21" style="95" customWidth="1"/>
    <col min="9219" max="9219" width="14.42578125" style="95" customWidth="1"/>
    <col min="9220" max="9220" width="7.7109375" style="95" customWidth="1"/>
    <col min="9221" max="9221" width="6.5703125" style="95" customWidth="1"/>
    <col min="9222" max="9222" width="6.42578125" style="95" customWidth="1"/>
    <col min="9223" max="9223" width="6" style="95" customWidth="1"/>
    <col min="9224" max="9225" width="6.42578125" style="95" customWidth="1"/>
    <col min="9226" max="9226" width="5.85546875" style="95" customWidth="1"/>
    <col min="9227" max="9227" width="6" style="95" customWidth="1"/>
    <col min="9228" max="9228" width="5.7109375" style="95" customWidth="1"/>
    <col min="9229" max="9229" width="6.42578125" style="95" customWidth="1"/>
    <col min="9230" max="9230" width="6.140625" style="95" customWidth="1"/>
    <col min="9231" max="9231" width="6.85546875" style="95" customWidth="1"/>
    <col min="9232" max="9233" width="7" style="95" customWidth="1"/>
    <col min="9234" max="9234" width="6.140625" style="95" customWidth="1"/>
    <col min="9235" max="9235" width="5.85546875" style="95" customWidth="1"/>
    <col min="9236" max="9472" width="9.140625" style="95"/>
    <col min="9473" max="9473" width="5.28515625" style="95" customWidth="1"/>
    <col min="9474" max="9474" width="21" style="95" customWidth="1"/>
    <col min="9475" max="9475" width="14.42578125" style="95" customWidth="1"/>
    <col min="9476" max="9476" width="7.7109375" style="95" customWidth="1"/>
    <col min="9477" max="9477" width="6.5703125" style="95" customWidth="1"/>
    <col min="9478" max="9478" width="6.42578125" style="95" customWidth="1"/>
    <col min="9479" max="9479" width="6" style="95" customWidth="1"/>
    <col min="9480" max="9481" width="6.42578125" style="95" customWidth="1"/>
    <col min="9482" max="9482" width="5.85546875" style="95" customWidth="1"/>
    <col min="9483" max="9483" width="6" style="95" customWidth="1"/>
    <col min="9484" max="9484" width="5.7109375" style="95" customWidth="1"/>
    <col min="9485" max="9485" width="6.42578125" style="95" customWidth="1"/>
    <col min="9486" max="9486" width="6.140625" style="95" customWidth="1"/>
    <col min="9487" max="9487" width="6.85546875" style="95" customWidth="1"/>
    <col min="9488" max="9489" width="7" style="95" customWidth="1"/>
    <col min="9490" max="9490" width="6.140625" style="95" customWidth="1"/>
    <col min="9491" max="9491" width="5.85546875" style="95" customWidth="1"/>
    <col min="9492" max="9728" width="9.140625" style="95"/>
    <col min="9729" max="9729" width="5.28515625" style="95" customWidth="1"/>
    <col min="9730" max="9730" width="21" style="95" customWidth="1"/>
    <col min="9731" max="9731" width="14.42578125" style="95" customWidth="1"/>
    <col min="9732" max="9732" width="7.7109375" style="95" customWidth="1"/>
    <col min="9733" max="9733" width="6.5703125" style="95" customWidth="1"/>
    <col min="9734" max="9734" width="6.42578125" style="95" customWidth="1"/>
    <col min="9735" max="9735" width="6" style="95" customWidth="1"/>
    <col min="9736" max="9737" width="6.42578125" style="95" customWidth="1"/>
    <col min="9738" max="9738" width="5.85546875" style="95" customWidth="1"/>
    <col min="9739" max="9739" width="6" style="95" customWidth="1"/>
    <col min="9740" max="9740" width="5.7109375" style="95" customWidth="1"/>
    <col min="9741" max="9741" width="6.42578125" style="95" customWidth="1"/>
    <col min="9742" max="9742" width="6.140625" style="95" customWidth="1"/>
    <col min="9743" max="9743" width="6.85546875" style="95" customWidth="1"/>
    <col min="9744" max="9745" width="7" style="95" customWidth="1"/>
    <col min="9746" max="9746" width="6.140625" style="95" customWidth="1"/>
    <col min="9747" max="9747" width="5.85546875" style="95" customWidth="1"/>
    <col min="9748" max="9984" width="9.140625" style="95"/>
    <col min="9985" max="9985" width="5.28515625" style="95" customWidth="1"/>
    <col min="9986" max="9986" width="21" style="95" customWidth="1"/>
    <col min="9987" max="9987" width="14.42578125" style="95" customWidth="1"/>
    <col min="9988" max="9988" width="7.7109375" style="95" customWidth="1"/>
    <col min="9989" max="9989" width="6.5703125" style="95" customWidth="1"/>
    <col min="9990" max="9990" width="6.42578125" style="95" customWidth="1"/>
    <col min="9991" max="9991" width="6" style="95" customWidth="1"/>
    <col min="9992" max="9993" width="6.42578125" style="95" customWidth="1"/>
    <col min="9994" max="9994" width="5.85546875" style="95" customWidth="1"/>
    <col min="9995" max="9995" width="6" style="95" customWidth="1"/>
    <col min="9996" max="9996" width="5.7109375" style="95" customWidth="1"/>
    <col min="9997" max="9997" width="6.42578125" style="95" customWidth="1"/>
    <col min="9998" max="9998" width="6.140625" style="95" customWidth="1"/>
    <col min="9999" max="9999" width="6.85546875" style="95" customWidth="1"/>
    <col min="10000" max="10001" width="7" style="95" customWidth="1"/>
    <col min="10002" max="10002" width="6.140625" style="95" customWidth="1"/>
    <col min="10003" max="10003" width="5.85546875" style="95" customWidth="1"/>
    <col min="10004" max="10240" width="9.140625" style="95"/>
    <col min="10241" max="10241" width="5.28515625" style="95" customWidth="1"/>
    <col min="10242" max="10242" width="21" style="95" customWidth="1"/>
    <col min="10243" max="10243" width="14.42578125" style="95" customWidth="1"/>
    <col min="10244" max="10244" width="7.7109375" style="95" customWidth="1"/>
    <col min="10245" max="10245" width="6.5703125" style="95" customWidth="1"/>
    <col min="10246" max="10246" width="6.42578125" style="95" customWidth="1"/>
    <col min="10247" max="10247" width="6" style="95" customWidth="1"/>
    <col min="10248" max="10249" width="6.42578125" style="95" customWidth="1"/>
    <col min="10250" max="10250" width="5.85546875" style="95" customWidth="1"/>
    <col min="10251" max="10251" width="6" style="95" customWidth="1"/>
    <col min="10252" max="10252" width="5.7109375" style="95" customWidth="1"/>
    <col min="10253" max="10253" width="6.42578125" style="95" customWidth="1"/>
    <col min="10254" max="10254" width="6.140625" style="95" customWidth="1"/>
    <col min="10255" max="10255" width="6.85546875" style="95" customWidth="1"/>
    <col min="10256" max="10257" width="7" style="95" customWidth="1"/>
    <col min="10258" max="10258" width="6.140625" style="95" customWidth="1"/>
    <col min="10259" max="10259" width="5.85546875" style="95" customWidth="1"/>
    <col min="10260" max="10496" width="9.140625" style="95"/>
    <col min="10497" max="10497" width="5.28515625" style="95" customWidth="1"/>
    <col min="10498" max="10498" width="21" style="95" customWidth="1"/>
    <col min="10499" max="10499" width="14.42578125" style="95" customWidth="1"/>
    <col min="10500" max="10500" width="7.7109375" style="95" customWidth="1"/>
    <col min="10501" max="10501" width="6.5703125" style="95" customWidth="1"/>
    <col min="10502" max="10502" width="6.42578125" style="95" customWidth="1"/>
    <col min="10503" max="10503" width="6" style="95" customWidth="1"/>
    <col min="10504" max="10505" width="6.42578125" style="95" customWidth="1"/>
    <col min="10506" max="10506" width="5.85546875" style="95" customWidth="1"/>
    <col min="10507" max="10507" width="6" style="95" customWidth="1"/>
    <col min="10508" max="10508" width="5.7109375" style="95" customWidth="1"/>
    <col min="10509" max="10509" width="6.42578125" style="95" customWidth="1"/>
    <col min="10510" max="10510" width="6.140625" style="95" customWidth="1"/>
    <col min="10511" max="10511" width="6.85546875" style="95" customWidth="1"/>
    <col min="10512" max="10513" width="7" style="95" customWidth="1"/>
    <col min="10514" max="10514" width="6.140625" style="95" customWidth="1"/>
    <col min="10515" max="10515" width="5.85546875" style="95" customWidth="1"/>
    <col min="10516" max="10752" width="9.140625" style="95"/>
    <col min="10753" max="10753" width="5.28515625" style="95" customWidth="1"/>
    <col min="10754" max="10754" width="21" style="95" customWidth="1"/>
    <col min="10755" max="10755" width="14.42578125" style="95" customWidth="1"/>
    <col min="10756" max="10756" width="7.7109375" style="95" customWidth="1"/>
    <col min="10757" max="10757" width="6.5703125" style="95" customWidth="1"/>
    <col min="10758" max="10758" width="6.42578125" style="95" customWidth="1"/>
    <col min="10759" max="10759" width="6" style="95" customWidth="1"/>
    <col min="10760" max="10761" width="6.42578125" style="95" customWidth="1"/>
    <col min="10762" max="10762" width="5.85546875" style="95" customWidth="1"/>
    <col min="10763" max="10763" width="6" style="95" customWidth="1"/>
    <col min="10764" max="10764" width="5.7109375" style="95" customWidth="1"/>
    <col min="10765" max="10765" width="6.42578125" style="95" customWidth="1"/>
    <col min="10766" max="10766" width="6.140625" style="95" customWidth="1"/>
    <col min="10767" max="10767" width="6.85546875" style="95" customWidth="1"/>
    <col min="10768" max="10769" width="7" style="95" customWidth="1"/>
    <col min="10770" max="10770" width="6.140625" style="95" customWidth="1"/>
    <col min="10771" max="10771" width="5.85546875" style="95" customWidth="1"/>
    <col min="10772" max="11008" width="9.140625" style="95"/>
    <col min="11009" max="11009" width="5.28515625" style="95" customWidth="1"/>
    <col min="11010" max="11010" width="21" style="95" customWidth="1"/>
    <col min="11011" max="11011" width="14.42578125" style="95" customWidth="1"/>
    <col min="11012" max="11012" width="7.7109375" style="95" customWidth="1"/>
    <col min="11013" max="11013" width="6.5703125" style="95" customWidth="1"/>
    <col min="11014" max="11014" width="6.42578125" style="95" customWidth="1"/>
    <col min="11015" max="11015" width="6" style="95" customWidth="1"/>
    <col min="11016" max="11017" width="6.42578125" style="95" customWidth="1"/>
    <col min="11018" max="11018" width="5.85546875" style="95" customWidth="1"/>
    <col min="11019" max="11019" width="6" style="95" customWidth="1"/>
    <col min="11020" max="11020" width="5.7109375" style="95" customWidth="1"/>
    <col min="11021" max="11021" width="6.42578125" style="95" customWidth="1"/>
    <col min="11022" max="11022" width="6.140625" style="95" customWidth="1"/>
    <col min="11023" max="11023" width="6.85546875" style="95" customWidth="1"/>
    <col min="11024" max="11025" width="7" style="95" customWidth="1"/>
    <col min="11026" max="11026" width="6.140625" style="95" customWidth="1"/>
    <col min="11027" max="11027" width="5.85546875" style="95" customWidth="1"/>
    <col min="11028" max="11264" width="9.140625" style="95"/>
    <col min="11265" max="11265" width="5.28515625" style="95" customWidth="1"/>
    <col min="11266" max="11266" width="21" style="95" customWidth="1"/>
    <col min="11267" max="11267" width="14.42578125" style="95" customWidth="1"/>
    <col min="11268" max="11268" width="7.7109375" style="95" customWidth="1"/>
    <col min="11269" max="11269" width="6.5703125" style="95" customWidth="1"/>
    <col min="11270" max="11270" width="6.42578125" style="95" customWidth="1"/>
    <col min="11271" max="11271" width="6" style="95" customWidth="1"/>
    <col min="11272" max="11273" width="6.42578125" style="95" customWidth="1"/>
    <col min="11274" max="11274" width="5.85546875" style="95" customWidth="1"/>
    <col min="11275" max="11275" width="6" style="95" customWidth="1"/>
    <col min="11276" max="11276" width="5.7109375" style="95" customWidth="1"/>
    <col min="11277" max="11277" width="6.42578125" style="95" customWidth="1"/>
    <col min="11278" max="11278" width="6.140625" style="95" customWidth="1"/>
    <col min="11279" max="11279" width="6.85546875" style="95" customWidth="1"/>
    <col min="11280" max="11281" width="7" style="95" customWidth="1"/>
    <col min="11282" max="11282" width="6.140625" style="95" customWidth="1"/>
    <col min="11283" max="11283" width="5.85546875" style="95" customWidth="1"/>
    <col min="11284" max="11520" width="9.140625" style="95"/>
    <col min="11521" max="11521" width="5.28515625" style="95" customWidth="1"/>
    <col min="11522" max="11522" width="21" style="95" customWidth="1"/>
    <col min="11523" max="11523" width="14.42578125" style="95" customWidth="1"/>
    <col min="11524" max="11524" width="7.7109375" style="95" customWidth="1"/>
    <col min="11525" max="11525" width="6.5703125" style="95" customWidth="1"/>
    <col min="11526" max="11526" width="6.42578125" style="95" customWidth="1"/>
    <col min="11527" max="11527" width="6" style="95" customWidth="1"/>
    <col min="11528" max="11529" width="6.42578125" style="95" customWidth="1"/>
    <col min="11530" max="11530" width="5.85546875" style="95" customWidth="1"/>
    <col min="11531" max="11531" width="6" style="95" customWidth="1"/>
    <col min="11532" max="11532" width="5.7109375" style="95" customWidth="1"/>
    <col min="11533" max="11533" width="6.42578125" style="95" customWidth="1"/>
    <col min="11534" max="11534" width="6.140625" style="95" customWidth="1"/>
    <col min="11535" max="11535" width="6.85546875" style="95" customWidth="1"/>
    <col min="11536" max="11537" width="7" style="95" customWidth="1"/>
    <col min="11538" max="11538" width="6.140625" style="95" customWidth="1"/>
    <col min="11539" max="11539" width="5.85546875" style="95" customWidth="1"/>
    <col min="11540" max="11776" width="9.140625" style="95"/>
    <col min="11777" max="11777" width="5.28515625" style="95" customWidth="1"/>
    <col min="11778" max="11778" width="21" style="95" customWidth="1"/>
    <col min="11779" max="11779" width="14.42578125" style="95" customWidth="1"/>
    <col min="11780" max="11780" width="7.7109375" style="95" customWidth="1"/>
    <col min="11781" max="11781" width="6.5703125" style="95" customWidth="1"/>
    <col min="11782" max="11782" width="6.42578125" style="95" customWidth="1"/>
    <col min="11783" max="11783" width="6" style="95" customWidth="1"/>
    <col min="11784" max="11785" width="6.42578125" style="95" customWidth="1"/>
    <col min="11786" max="11786" width="5.85546875" style="95" customWidth="1"/>
    <col min="11787" max="11787" width="6" style="95" customWidth="1"/>
    <col min="11788" max="11788" width="5.7109375" style="95" customWidth="1"/>
    <col min="11789" max="11789" width="6.42578125" style="95" customWidth="1"/>
    <col min="11790" max="11790" width="6.140625" style="95" customWidth="1"/>
    <col min="11791" max="11791" width="6.85546875" style="95" customWidth="1"/>
    <col min="11792" max="11793" width="7" style="95" customWidth="1"/>
    <col min="11794" max="11794" width="6.140625" style="95" customWidth="1"/>
    <col min="11795" max="11795" width="5.85546875" style="95" customWidth="1"/>
    <col min="11796" max="12032" width="9.140625" style="95"/>
    <col min="12033" max="12033" width="5.28515625" style="95" customWidth="1"/>
    <col min="12034" max="12034" width="21" style="95" customWidth="1"/>
    <col min="12035" max="12035" width="14.42578125" style="95" customWidth="1"/>
    <col min="12036" max="12036" width="7.7109375" style="95" customWidth="1"/>
    <col min="12037" max="12037" width="6.5703125" style="95" customWidth="1"/>
    <col min="12038" max="12038" width="6.42578125" style="95" customWidth="1"/>
    <col min="12039" max="12039" width="6" style="95" customWidth="1"/>
    <col min="12040" max="12041" width="6.42578125" style="95" customWidth="1"/>
    <col min="12042" max="12042" width="5.85546875" style="95" customWidth="1"/>
    <col min="12043" max="12043" width="6" style="95" customWidth="1"/>
    <col min="12044" max="12044" width="5.7109375" style="95" customWidth="1"/>
    <col min="12045" max="12045" width="6.42578125" style="95" customWidth="1"/>
    <col min="12046" max="12046" width="6.140625" style="95" customWidth="1"/>
    <col min="12047" max="12047" width="6.85546875" style="95" customWidth="1"/>
    <col min="12048" max="12049" width="7" style="95" customWidth="1"/>
    <col min="12050" max="12050" width="6.140625" style="95" customWidth="1"/>
    <col min="12051" max="12051" width="5.85546875" style="95" customWidth="1"/>
    <col min="12052" max="12288" width="9.140625" style="95"/>
    <col min="12289" max="12289" width="5.28515625" style="95" customWidth="1"/>
    <col min="12290" max="12290" width="21" style="95" customWidth="1"/>
    <col min="12291" max="12291" width="14.42578125" style="95" customWidth="1"/>
    <col min="12292" max="12292" width="7.7109375" style="95" customWidth="1"/>
    <col min="12293" max="12293" width="6.5703125" style="95" customWidth="1"/>
    <col min="12294" max="12294" width="6.42578125" style="95" customWidth="1"/>
    <col min="12295" max="12295" width="6" style="95" customWidth="1"/>
    <col min="12296" max="12297" width="6.42578125" style="95" customWidth="1"/>
    <col min="12298" max="12298" width="5.85546875" style="95" customWidth="1"/>
    <col min="12299" max="12299" width="6" style="95" customWidth="1"/>
    <col min="12300" max="12300" width="5.7109375" style="95" customWidth="1"/>
    <col min="12301" max="12301" width="6.42578125" style="95" customWidth="1"/>
    <col min="12302" max="12302" width="6.140625" style="95" customWidth="1"/>
    <col min="12303" max="12303" width="6.85546875" style="95" customWidth="1"/>
    <col min="12304" max="12305" width="7" style="95" customWidth="1"/>
    <col min="12306" max="12306" width="6.140625" style="95" customWidth="1"/>
    <col min="12307" max="12307" width="5.85546875" style="95" customWidth="1"/>
    <col min="12308" max="12544" width="9.140625" style="95"/>
    <col min="12545" max="12545" width="5.28515625" style="95" customWidth="1"/>
    <col min="12546" max="12546" width="21" style="95" customWidth="1"/>
    <col min="12547" max="12547" width="14.42578125" style="95" customWidth="1"/>
    <col min="12548" max="12548" width="7.7109375" style="95" customWidth="1"/>
    <col min="12549" max="12549" width="6.5703125" style="95" customWidth="1"/>
    <col min="12550" max="12550" width="6.42578125" style="95" customWidth="1"/>
    <col min="12551" max="12551" width="6" style="95" customWidth="1"/>
    <col min="12552" max="12553" width="6.42578125" style="95" customWidth="1"/>
    <col min="12554" max="12554" width="5.85546875" style="95" customWidth="1"/>
    <col min="12555" max="12555" width="6" style="95" customWidth="1"/>
    <col min="12556" max="12556" width="5.7109375" style="95" customWidth="1"/>
    <col min="12557" max="12557" width="6.42578125" style="95" customWidth="1"/>
    <col min="12558" max="12558" width="6.140625" style="95" customWidth="1"/>
    <col min="12559" max="12559" width="6.85546875" style="95" customWidth="1"/>
    <col min="12560" max="12561" width="7" style="95" customWidth="1"/>
    <col min="12562" max="12562" width="6.140625" style="95" customWidth="1"/>
    <col min="12563" max="12563" width="5.85546875" style="95" customWidth="1"/>
    <col min="12564" max="12800" width="9.140625" style="95"/>
    <col min="12801" max="12801" width="5.28515625" style="95" customWidth="1"/>
    <col min="12802" max="12802" width="21" style="95" customWidth="1"/>
    <col min="12803" max="12803" width="14.42578125" style="95" customWidth="1"/>
    <col min="12804" max="12804" width="7.7109375" style="95" customWidth="1"/>
    <col min="12805" max="12805" width="6.5703125" style="95" customWidth="1"/>
    <col min="12806" max="12806" width="6.42578125" style="95" customWidth="1"/>
    <col min="12807" max="12807" width="6" style="95" customWidth="1"/>
    <col min="12808" max="12809" width="6.42578125" style="95" customWidth="1"/>
    <col min="12810" max="12810" width="5.85546875" style="95" customWidth="1"/>
    <col min="12811" max="12811" width="6" style="95" customWidth="1"/>
    <col min="12812" max="12812" width="5.7109375" style="95" customWidth="1"/>
    <col min="12813" max="12813" width="6.42578125" style="95" customWidth="1"/>
    <col min="12814" max="12814" width="6.140625" style="95" customWidth="1"/>
    <col min="12815" max="12815" width="6.85546875" style="95" customWidth="1"/>
    <col min="12816" max="12817" width="7" style="95" customWidth="1"/>
    <col min="12818" max="12818" width="6.140625" style="95" customWidth="1"/>
    <col min="12819" max="12819" width="5.85546875" style="95" customWidth="1"/>
    <col min="12820" max="13056" width="9.140625" style="95"/>
    <col min="13057" max="13057" width="5.28515625" style="95" customWidth="1"/>
    <col min="13058" max="13058" width="21" style="95" customWidth="1"/>
    <col min="13059" max="13059" width="14.42578125" style="95" customWidth="1"/>
    <col min="13060" max="13060" width="7.7109375" style="95" customWidth="1"/>
    <col min="13061" max="13061" width="6.5703125" style="95" customWidth="1"/>
    <col min="13062" max="13062" width="6.42578125" style="95" customWidth="1"/>
    <col min="13063" max="13063" width="6" style="95" customWidth="1"/>
    <col min="13064" max="13065" width="6.42578125" style="95" customWidth="1"/>
    <col min="13066" max="13066" width="5.85546875" style="95" customWidth="1"/>
    <col min="13067" max="13067" width="6" style="95" customWidth="1"/>
    <col min="13068" max="13068" width="5.7109375" style="95" customWidth="1"/>
    <col min="13069" max="13069" width="6.42578125" style="95" customWidth="1"/>
    <col min="13070" max="13070" width="6.140625" style="95" customWidth="1"/>
    <col min="13071" max="13071" width="6.85546875" style="95" customWidth="1"/>
    <col min="13072" max="13073" width="7" style="95" customWidth="1"/>
    <col min="13074" max="13074" width="6.140625" style="95" customWidth="1"/>
    <col min="13075" max="13075" width="5.85546875" style="95" customWidth="1"/>
    <col min="13076" max="13312" width="9.140625" style="95"/>
    <col min="13313" max="13313" width="5.28515625" style="95" customWidth="1"/>
    <col min="13314" max="13314" width="21" style="95" customWidth="1"/>
    <col min="13315" max="13315" width="14.42578125" style="95" customWidth="1"/>
    <col min="13316" max="13316" width="7.7109375" style="95" customWidth="1"/>
    <col min="13317" max="13317" width="6.5703125" style="95" customWidth="1"/>
    <col min="13318" max="13318" width="6.42578125" style="95" customWidth="1"/>
    <col min="13319" max="13319" width="6" style="95" customWidth="1"/>
    <col min="13320" max="13321" width="6.42578125" style="95" customWidth="1"/>
    <col min="13322" max="13322" width="5.85546875" style="95" customWidth="1"/>
    <col min="13323" max="13323" width="6" style="95" customWidth="1"/>
    <col min="13324" max="13324" width="5.7109375" style="95" customWidth="1"/>
    <col min="13325" max="13325" width="6.42578125" style="95" customWidth="1"/>
    <col min="13326" max="13326" width="6.140625" style="95" customWidth="1"/>
    <col min="13327" max="13327" width="6.85546875" style="95" customWidth="1"/>
    <col min="13328" max="13329" width="7" style="95" customWidth="1"/>
    <col min="13330" max="13330" width="6.140625" style="95" customWidth="1"/>
    <col min="13331" max="13331" width="5.85546875" style="95" customWidth="1"/>
    <col min="13332" max="13568" width="9.140625" style="95"/>
    <col min="13569" max="13569" width="5.28515625" style="95" customWidth="1"/>
    <col min="13570" max="13570" width="21" style="95" customWidth="1"/>
    <col min="13571" max="13571" width="14.42578125" style="95" customWidth="1"/>
    <col min="13572" max="13572" width="7.7109375" style="95" customWidth="1"/>
    <col min="13573" max="13573" width="6.5703125" style="95" customWidth="1"/>
    <col min="13574" max="13574" width="6.42578125" style="95" customWidth="1"/>
    <col min="13575" max="13575" width="6" style="95" customWidth="1"/>
    <col min="13576" max="13577" width="6.42578125" style="95" customWidth="1"/>
    <col min="13578" max="13578" width="5.85546875" style="95" customWidth="1"/>
    <col min="13579" max="13579" width="6" style="95" customWidth="1"/>
    <col min="13580" max="13580" width="5.7109375" style="95" customWidth="1"/>
    <col min="13581" max="13581" width="6.42578125" style="95" customWidth="1"/>
    <col min="13582" max="13582" width="6.140625" style="95" customWidth="1"/>
    <col min="13583" max="13583" width="6.85546875" style="95" customWidth="1"/>
    <col min="13584" max="13585" width="7" style="95" customWidth="1"/>
    <col min="13586" max="13586" width="6.140625" style="95" customWidth="1"/>
    <col min="13587" max="13587" width="5.85546875" style="95" customWidth="1"/>
    <col min="13588" max="13824" width="9.140625" style="95"/>
    <col min="13825" max="13825" width="5.28515625" style="95" customWidth="1"/>
    <col min="13826" max="13826" width="21" style="95" customWidth="1"/>
    <col min="13827" max="13827" width="14.42578125" style="95" customWidth="1"/>
    <col min="13828" max="13828" width="7.7109375" style="95" customWidth="1"/>
    <col min="13829" max="13829" width="6.5703125" style="95" customWidth="1"/>
    <col min="13830" max="13830" width="6.42578125" style="95" customWidth="1"/>
    <col min="13831" max="13831" width="6" style="95" customWidth="1"/>
    <col min="13832" max="13833" width="6.42578125" style="95" customWidth="1"/>
    <col min="13834" max="13834" width="5.85546875" style="95" customWidth="1"/>
    <col min="13835" max="13835" width="6" style="95" customWidth="1"/>
    <col min="13836" max="13836" width="5.7109375" style="95" customWidth="1"/>
    <col min="13837" max="13837" width="6.42578125" style="95" customWidth="1"/>
    <col min="13838" max="13838" width="6.140625" style="95" customWidth="1"/>
    <col min="13839" max="13839" width="6.85546875" style="95" customWidth="1"/>
    <col min="13840" max="13841" width="7" style="95" customWidth="1"/>
    <col min="13842" max="13842" width="6.140625" style="95" customWidth="1"/>
    <col min="13843" max="13843" width="5.85546875" style="95" customWidth="1"/>
    <col min="13844" max="14080" width="9.140625" style="95"/>
    <col min="14081" max="14081" width="5.28515625" style="95" customWidth="1"/>
    <col min="14082" max="14082" width="21" style="95" customWidth="1"/>
    <col min="14083" max="14083" width="14.42578125" style="95" customWidth="1"/>
    <col min="14084" max="14084" width="7.7109375" style="95" customWidth="1"/>
    <col min="14085" max="14085" width="6.5703125" style="95" customWidth="1"/>
    <col min="14086" max="14086" width="6.42578125" style="95" customWidth="1"/>
    <col min="14087" max="14087" width="6" style="95" customWidth="1"/>
    <col min="14088" max="14089" width="6.42578125" style="95" customWidth="1"/>
    <col min="14090" max="14090" width="5.85546875" style="95" customWidth="1"/>
    <col min="14091" max="14091" width="6" style="95" customWidth="1"/>
    <col min="14092" max="14092" width="5.7109375" style="95" customWidth="1"/>
    <col min="14093" max="14093" width="6.42578125" style="95" customWidth="1"/>
    <col min="14094" max="14094" width="6.140625" style="95" customWidth="1"/>
    <col min="14095" max="14095" width="6.85546875" style="95" customWidth="1"/>
    <col min="14096" max="14097" width="7" style="95" customWidth="1"/>
    <col min="14098" max="14098" width="6.140625" style="95" customWidth="1"/>
    <col min="14099" max="14099" width="5.85546875" style="95" customWidth="1"/>
    <col min="14100" max="14336" width="9.140625" style="95"/>
    <col min="14337" max="14337" width="5.28515625" style="95" customWidth="1"/>
    <col min="14338" max="14338" width="21" style="95" customWidth="1"/>
    <col min="14339" max="14339" width="14.42578125" style="95" customWidth="1"/>
    <col min="14340" max="14340" width="7.7109375" style="95" customWidth="1"/>
    <col min="14341" max="14341" width="6.5703125" style="95" customWidth="1"/>
    <col min="14342" max="14342" width="6.42578125" style="95" customWidth="1"/>
    <col min="14343" max="14343" width="6" style="95" customWidth="1"/>
    <col min="14344" max="14345" width="6.42578125" style="95" customWidth="1"/>
    <col min="14346" max="14346" width="5.85546875" style="95" customWidth="1"/>
    <col min="14347" max="14347" width="6" style="95" customWidth="1"/>
    <col min="14348" max="14348" width="5.7109375" style="95" customWidth="1"/>
    <col min="14349" max="14349" width="6.42578125" style="95" customWidth="1"/>
    <col min="14350" max="14350" width="6.140625" style="95" customWidth="1"/>
    <col min="14351" max="14351" width="6.85546875" style="95" customWidth="1"/>
    <col min="14352" max="14353" width="7" style="95" customWidth="1"/>
    <col min="14354" max="14354" width="6.140625" style="95" customWidth="1"/>
    <col min="14355" max="14355" width="5.85546875" style="95" customWidth="1"/>
    <col min="14356" max="14592" width="9.140625" style="95"/>
    <col min="14593" max="14593" width="5.28515625" style="95" customWidth="1"/>
    <col min="14594" max="14594" width="21" style="95" customWidth="1"/>
    <col min="14595" max="14595" width="14.42578125" style="95" customWidth="1"/>
    <col min="14596" max="14596" width="7.7109375" style="95" customWidth="1"/>
    <col min="14597" max="14597" width="6.5703125" style="95" customWidth="1"/>
    <col min="14598" max="14598" width="6.42578125" style="95" customWidth="1"/>
    <col min="14599" max="14599" width="6" style="95" customWidth="1"/>
    <col min="14600" max="14601" width="6.42578125" style="95" customWidth="1"/>
    <col min="14602" max="14602" width="5.85546875" style="95" customWidth="1"/>
    <col min="14603" max="14603" width="6" style="95" customWidth="1"/>
    <col min="14604" max="14604" width="5.7109375" style="95" customWidth="1"/>
    <col min="14605" max="14605" width="6.42578125" style="95" customWidth="1"/>
    <col min="14606" max="14606" width="6.140625" style="95" customWidth="1"/>
    <col min="14607" max="14607" width="6.85546875" style="95" customWidth="1"/>
    <col min="14608" max="14609" width="7" style="95" customWidth="1"/>
    <col min="14610" max="14610" width="6.140625" style="95" customWidth="1"/>
    <col min="14611" max="14611" width="5.85546875" style="95" customWidth="1"/>
    <col min="14612" max="14848" width="9.140625" style="95"/>
    <col min="14849" max="14849" width="5.28515625" style="95" customWidth="1"/>
    <col min="14850" max="14850" width="21" style="95" customWidth="1"/>
    <col min="14851" max="14851" width="14.42578125" style="95" customWidth="1"/>
    <col min="14852" max="14852" width="7.7109375" style="95" customWidth="1"/>
    <col min="14853" max="14853" width="6.5703125" style="95" customWidth="1"/>
    <col min="14854" max="14854" width="6.42578125" style="95" customWidth="1"/>
    <col min="14855" max="14855" width="6" style="95" customWidth="1"/>
    <col min="14856" max="14857" width="6.42578125" style="95" customWidth="1"/>
    <col min="14858" max="14858" width="5.85546875" style="95" customWidth="1"/>
    <col min="14859" max="14859" width="6" style="95" customWidth="1"/>
    <col min="14860" max="14860" width="5.7109375" style="95" customWidth="1"/>
    <col min="14861" max="14861" width="6.42578125" style="95" customWidth="1"/>
    <col min="14862" max="14862" width="6.140625" style="95" customWidth="1"/>
    <col min="14863" max="14863" width="6.85546875" style="95" customWidth="1"/>
    <col min="14864" max="14865" width="7" style="95" customWidth="1"/>
    <col min="14866" max="14866" width="6.140625" style="95" customWidth="1"/>
    <col min="14867" max="14867" width="5.85546875" style="95" customWidth="1"/>
    <col min="14868" max="15104" width="9.140625" style="95"/>
    <col min="15105" max="15105" width="5.28515625" style="95" customWidth="1"/>
    <col min="15106" max="15106" width="21" style="95" customWidth="1"/>
    <col min="15107" max="15107" width="14.42578125" style="95" customWidth="1"/>
    <col min="15108" max="15108" width="7.7109375" style="95" customWidth="1"/>
    <col min="15109" max="15109" width="6.5703125" style="95" customWidth="1"/>
    <col min="15110" max="15110" width="6.42578125" style="95" customWidth="1"/>
    <col min="15111" max="15111" width="6" style="95" customWidth="1"/>
    <col min="15112" max="15113" width="6.42578125" style="95" customWidth="1"/>
    <col min="15114" max="15114" width="5.85546875" style="95" customWidth="1"/>
    <col min="15115" max="15115" width="6" style="95" customWidth="1"/>
    <col min="15116" max="15116" width="5.7109375" style="95" customWidth="1"/>
    <col min="15117" max="15117" width="6.42578125" style="95" customWidth="1"/>
    <col min="15118" max="15118" width="6.140625" style="95" customWidth="1"/>
    <col min="15119" max="15119" width="6.85546875" style="95" customWidth="1"/>
    <col min="15120" max="15121" width="7" style="95" customWidth="1"/>
    <col min="15122" max="15122" width="6.140625" style="95" customWidth="1"/>
    <col min="15123" max="15123" width="5.85546875" style="95" customWidth="1"/>
    <col min="15124" max="15360" width="9.140625" style="95"/>
    <col min="15361" max="15361" width="5.28515625" style="95" customWidth="1"/>
    <col min="15362" max="15362" width="21" style="95" customWidth="1"/>
    <col min="15363" max="15363" width="14.42578125" style="95" customWidth="1"/>
    <col min="15364" max="15364" width="7.7109375" style="95" customWidth="1"/>
    <col min="15365" max="15365" width="6.5703125" style="95" customWidth="1"/>
    <col min="15366" max="15366" width="6.42578125" style="95" customWidth="1"/>
    <col min="15367" max="15367" width="6" style="95" customWidth="1"/>
    <col min="15368" max="15369" width="6.42578125" style="95" customWidth="1"/>
    <col min="15370" max="15370" width="5.85546875" style="95" customWidth="1"/>
    <col min="15371" max="15371" width="6" style="95" customWidth="1"/>
    <col min="15372" max="15372" width="5.7109375" style="95" customWidth="1"/>
    <col min="15373" max="15373" width="6.42578125" style="95" customWidth="1"/>
    <col min="15374" max="15374" width="6.140625" style="95" customWidth="1"/>
    <col min="15375" max="15375" width="6.85546875" style="95" customWidth="1"/>
    <col min="15376" max="15377" width="7" style="95" customWidth="1"/>
    <col min="15378" max="15378" width="6.140625" style="95" customWidth="1"/>
    <col min="15379" max="15379" width="5.85546875" style="95" customWidth="1"/>
    <col min="15380" max="15616" width="9.140625" style="95"/>
    <col min="15617" max="15617" width="5.28515625" style="95" customWidth="1"/>
    <col min="15618" max="15618" width="21" style="95" customWidth="1"/>
    <col min="15619" max="15619" width="14.42578125" style="95" customWidth="1"/>
    <col min="15620" max="15620" width="7.7109375" style="95" customWidth="1"/>
    <col min="15621" max="15621" width="6.5703125" style="95" customWidth="1"/>
    <col min="15622" max="15622" width="6.42578125" style="95" customWidth="1"/>
    <col min="15623" max="15623" width="6" style="95" customWidth="1"/>
    <col min="15624" max="15625" width="6.42578125" style="95" customWidth="1"/>
    <col min="15626" max="15626" width="5.85546875" style="95" customWidth="1"/>
    <col min="15627" max="15627" width="6" style="95" customWidth="1"/>
    <col min="15628" max="15628" width="5.7109375" style="95" customWidth="1"/>
    <col min="15629" max="15629" width="6.42578125" style="95" customWidth="1"/>
    <col min="15630" max="15630" width="6.140625" style="95" customWidth="1"/>
    <col min="15631" max="15631" width="6.85546875" style="95" customWidth="1"/>
    <col min="15632" max="15633" width="7" style="95" customWidth="1"/>
    <col min="15634" max="15634" width="6.140625" style="95" customWidth="1"/>
    <col min="15635" max="15635" width="5.85546875" style="95" customWidth="1"/>
    <col min="15636" max="15872" width="9.140625" style="95"/>
    <col min="15873" max="15873" width="5.28515625" style="95" customWidth="1"/>
    <col min="15874" max="15874" width="21" style="95" customWidth="1"/>
    <col min="15875" max="15875" width="14.42578125" style="95" customWidth="1"/>
    <col min="15876" max="15876" width="7.7109375" style="95" customWidth="1"/>
    <col min="15877" max="15877" width="6.5703125" style="95" customWidth="1"/>
    <col min="15878" max="15878" width="6.42578125" style="95" customWidth="1"/>
    <col min="15879" max="15879" width="6" style="95" customWidth="1"/>
    <col min="15880" max="15881" width="6.42578125" style="95" customWidth="1"/>
    <col min="15882" max="15882" width="5.85546875" style="95" customWidth="1"/>
    <col min="15883" max="15883" width="6" style="95" customWidth="1"/>
    <col min="15884" max="15884" width="5.7109375" style="95" customWidth="1"/>
    <col min="15885" max="15885" width="6.42578125" style="95" customWidth="1"/>
    <col min="15886" max="15886" width="6.140625" style="95" customWidth="1"/>
    <col min="15887" max="15887" width="6.85546875" style="95" customWidth="1"/>
    <col min="15888" max="15889" width="7" style="95" customWidth="1"/>
    <col min="15890" max="15890" width="6.140625" style="95" customWidth="1"/>
    <col min="15891" max="15891" width="5.85546875" style="95" customWidth="1"/>
    <col min="15892" max="16128" width="9.140625" style="95"/>
    <col min="16129" max="16129" width="5.28515625" style="95" customWidth="1"/>
    <col min="16130" max="16130" width="21" style="95" customWidth="1"/>
    <col min="16131" max="16131" width="14.42578125" style="95" customWidth="1"/>
    <col min="16132" max="16132" width="7.7109375" style="95" customWidth="1"/>
    <col min="16133" max="16133" width="6.5703125" style="95" customWidth="1"/>
    <col min="16134" max="16134" width="6.42578125" style="95" customWidth="1"/>
    <col min="16135" max="16135" width="6" style="95" customWidth="1"/>
    <col min="16136" max="16137" width="6.42578125" style="95" customWidth="1"/>
    <col min="16138" max="16138" width="5.85546875" style="95" customWidth="1"/>
    <col min="16139" max="16139" width="6" style="95" customWidth="1"/>
    <col min="16140" max="16140" width="5.7109375" style="95" customWidth="1"/>
    <col min="16141" max="16141" width="6.42578125" style="95" customWidth="1"/>
    <col min="16142" max="16142" width="6.140625" style="95" customWidth="1"/>
    <col min="16143" max="16143" width="6.85546875" style="95" customWidth="1"/>
    <col min="16144" max="16145" width="7" style="95" customWidth="1"/>
    <col min="16146" max="16146" width="6.140625" style="95" customWidth="1"/>
    <col min="16147" max="16147" width="5.85546875" style="95" customWidth="1"/>
    <col min="16148" max="16384" width="9.140625" style="95"/>
  </cols>
  <sheetData>
    <row r="1" spans="1:19" ht="46.5" customHeight="1" x14ac:dyDescent="0.25">
      <c r="A1" s="533" t="s">
        <v>573</v>
      </c>
      <c r="B1" s="533"/>
      <c r="C1" s="533"/>
      <c r="D1" s="533"/>
      <c r="E1" s="533"/>
      <c r="F1" s="92"/>
      <c r="G1" s="92"/>
      <c r="H1" s="92"/>
      <c r="I1" s="92"/>
      <c r="J1" s="92"/>
      <c r="K1" s="92"/>
      <c r="L1" s="93"/>
      <c r="M1" s="93"/>
      <c r="N1" s="93"/>
      <c r="O1" s="93"/>
      <c r="P1" s="93"/>
      <c r="Q1" s="94"/>
      <c r="R1" s="94"/>
      <c r="S1" s="94"/>
    </row>
    <row r="2" spans="1:19" ht="7.5" customHeight="1" x14ac:dyDescent="0.25">
      <c r="A2" s="96"/>
      <c r="B2" s="96"/>
      <c r="C2" s="96"/>
      <c r="D2" s="93"/>
      <c r="E2" s="94"/>
      <c r="F2" s="94"/>
      <c r="G2" s="94"/>
      <c r="H2" s="94"/>
      <c r="I2" s="94"/>
      <c r="J2" s="94"/>
      <c r="K2" s="93"/>
      <c r="L2" s="93"/>
      <c r="M2" s="93"/>
      <c r="N2" s="93"/>
      <c r="O2" s="93"/>
      <c r="P2" s="93"/>
      <c r="Q2" s="94"/>
      <c r="R2" s="94"/>
      <c r="S2" s="94"/>
    </row>
    <row r="3" spans="1:19" ht="32.25" customHeight="1" x14ac:dyDescent="0.3">
      <c r="A3" s="534" t="s">
        <v>649</v>
      </c>
      <c r="B3" s="534"/>
      <c r="C3" s="534"/>
      <c r="D3" s="534"/>
      <c r="E3" s="534"/>
      <c r="F3" s="534"/>
      <c r="G3" s="534"/>
      <c r="H3" s="534"/>
      <c r="I3" s="534"/>
      <c r="J3" s="534"/>
      <c r="K3" s="534"/>
      <c r="L3" s="534"/>
      <c r="M3" s="534"/>
      <c r="N3" s="534"/>
      <c r="O3" s="534"/>
      <c r="P3" s="534"/>
      <c r="Q3" s="534"/>
      <c r="R3" s="534"/>
      <c r="S3" s="534"/>
    </row>
    <row r="4" spans="1:19" ht="18.75" customHeight="1" x14ac:dyDescent="0.3">
      <c r="A4" s="535"/>
      <c r="B4" s="535"/>
      <c r="C4" s="535"/>
      <c r="D4" s="535"/>
      <c r="E4" s="535"/>
      <c r="F4" s="535"/>
      <c r="G4" s="535"/>
      <c r="H4" s="535"/>
      <c r="I4" s="535"/>
      <c r="J4" s="535"/>
      <c r="K4" s="535"/>
      <c r="L4" s="535"/>
      <c r="M4" s="535"/>
      <c r="N4" s="535"/>
      <c r="O4" s="535"/>
      <c r="P4" s="535"/>
      <c r="Q4" s="535"/>
      <c r="R4" s="535"/>
      <c r="S4" s="535"/>
    </row>
    <row r="5" spans="1:19" s="97"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1"/>
      <c r="R5" s="542" t="s">
        <v>3</v>
      </c>
      <c r="S5" s="545" t="s">
        <v>4</v>
      </c>
    </row>
    <row r="6" spans="1:19" s="97" customFormat="1" ht="73.5" customHeight="1" x14ac:dyDescent="0.25">
      <c r="A6" s="550"/>
      <c r="B6" s="550"/>
      <c r="C6" s="546"/>
      <c r="D6" s="537"/>
      <c r="E6" s="569" t="s">
        <v>537</v>
      </c>
      <c r="F6" s="569"/>
      <c r="G6" s="569"/>
      <c r="H6" s="569"/>
      <c r="I6" s="569"/>
      <c r="J6" s="569"/>
      <c r="K6" s="569"/>
      <c r="L6" s="569"/>
      <c r="M6" s="569"/>
      <c r="N6" s="569"/>
      <c r="O6" s="539" t="s">
        <v>538</v>
      </c>
      <c r="P6" s="540"/>
      <c r="Q6" s="548" t="s">
        <v>254</v>
      </c>
      <c r="R6" s="543"/>
      <c r="S6" s="546"/>
    </row>
    <row r="7" spans="1:19" s="97" customFormat="1" ht="78.75" customHeight="1" x14ac:dyDescent="0.25">
      <c r="A7" s="551"/>
      <c r="B7" s="551"/>
      <c r="C7" s="547"/>
      <c r="D7" s="538"/>
      <c r="E7" s="134" t="s">
        <v>155</v>
      </c>
      <c r="F7" s="134" t="s">
        <v>156</v>
      </c>
      <c r="G7" s="134" t="s">
        <v>65</v>
      </c>
      <c r="H7" s="134" t="s">
        <v>66</v>
      </c>
      <c r="I7" s="134" t="s">
        <v>67</v>
      </c>
      <c r="J7" s="134" t="s">
        <v>68</v>
      </c>
      <c r="K7" s="134" t="s">
        <v>69</v>
      </c>
      <c r="L7" s="134" t="s">
        <v>70</v>
      </c>
      <c r="M7" s="134" t="s">
        <v>71</v>
      </c>
      <c r="N7" s="134" t="s">
        <v>72</v>
      </c>
      <c r="O7" s="134" t="s">
        <v>297</v>
      </c>
      <c r="P7" s="134" t="s">
        <v>298</v>
      </c>
      <c r="Q7" s="548"/>
      <c r="R7" s="544"/>
      <c r="S7" s="547"/>
    </row>
    <row r="8" spans="1:19" s="106" customFormat="1" ht="15.95" customHeight="1" x14ac:dyDescent="0.25">
      <c r="A8" s="100" t="s">
        <v>16</v>
      </c>
      <c r="B8" s="466" t="s">
        <v>964</v>
      </c>
      <c r="C8" s="221">
        <v>11100000776</v>
      </c>
      <c r="D8" s="101">
        <v>0.9</v>
      </c>
      <c r="E8" s="186">
        <v>0.01</v>
      </c>
      <c r="F8" s="186">
        <v>0.01</v>
      </c>
      <c r="G8" s="186"/>
      <c r="H8" s="186"/>
      <c r="I8" s="186">
        <v>0.02</v>
      </c>
      <c r="J8" s="186"/>
      <c r="K8" s="186"/>
      <c r="L8" s="186"/>
      <c r="M8" s="186">
        <v>0.02</v>
      </c>
      <c r="N8" s="186">
        <v>0.02</v>
      </c>
      <c r="O8" s="186">
        <v>0.02</v>
      </c>
      <c r="P8" s="186">
        <v>0.02</v>
      </c>
      <c r="Q8" s="103">
        <f t="shared" ref="Q8:Q27" si="0">IF(SUM(E8:N8)&gt;5%,5%,SUM(E8:N8))+IF(SUM(O8:P8)&gt;5%,5%,SUM(O8:P8))</f>
        <v>0.09</v>
      </c>
      <c r="R8" s="104">
        <f t="shared" ref="R8:R27" si="1">D8+Q8</f>
        <v>0.99</v>
      </c>
      <c r="S8" s="105">
        <f>IF(95%&lt;=R8,60,IF(AND(90%&lt;=R8,R8&lt;95%),50,IF(AND(80%&lt;=R8,R8&lt;90%),40,IF(AND(75%&lt;=R8,R8&lt;80%),30,IF(AND(70%&lt;=R8,R8&lt;75%),20,IF(R8&lt;70%,0,""))))))</f>
        <v>60</v>
      </c>
    </row>
    <row r="9" spans="1:19" s="106" customFormat="1" ht="15.95" customHeight="1" x14ac:dyDescent="0.25">
      <c r="A9" s="100" t="s">
        <v>17</v>
      </c>
      <c r="B9" s="466" t="s">
        <v>188</v>
      </c>
      <c r="C9" s="221">
        <v>21100001291</v>
      </c>
      <c r="D9" s="101">
        <v>0.9</v>
      </c>
      <c r="E9" s="186">
        <v>0.01</v>
      </c>
      <c r="F9" s="186"/>
      <c r="G9" s="186"/>
      <c r="H9" s="186"/>
      <c r="I9" s="186"/>
      <c r="J9" s="186"/>
      <c r="K9" s="186"/>
      <c r="L9" s="186"/>
      <c r="M9" s="186"/>
      <c r="N9" s="186"/>
      <c r="O9" s="186">
        <v>0.02</v>
      </c>
      <c r="P9" s="186">
        <v>0.02</v>
      </c>
      <c r="Q9" s="103">
        <f t="shared" si="0"/>
        <v>0.05</v>
      </c>
      <c r="R9" s="104">
        <f t="shared" si="1"/>
        <v>0.95000000000000007</v>
      </c>
      <c r="S9" s="105">
        <f t="shared" ref="S9:S27" si="2">IF(95%&lt;=R9,60,IF(AND(90%&lt;=R9,R9&lt;95%),50,IF(AND(80%&lt;=R9,R9&lt;90%),40,IF(AND(75%&lt;=R9,R9&lt;80%),30,IF(AND(70%&lt;=R9,R9&lt;75%),20,IF(R9&lt;70%,0,""))))))</f>
        <v>60</v>
      </c>
    </row>
    <row r="10" spans="1:19" s="106" customFormat="1" ht="15.95" customHeight="1" x14ac:dyDescent="0.25">
      <c r="A10" s="100" t="s">
        <v>18</v>
      </c>
      <c r="B10" s="466" t="s">
        <v>189</v>
      </c>
      <c r="C10" s="221">
        <v>11100119658</v>
      </c>
      <c r="D10" s="101">
        <v>0.9</v>
      </c>
      <c r="E10" s="186">
        <v>0.01</v>
      </c>
      <c r="F10" s="186"/>
      <c r="G10" s="186"/>
      <c r="H10" s="186"/>
      <c r="I10" s="186"/>
      <c r="J10" s="186"/>
      <c r="K10" s="186"/>
      <c r="L10" s="186"/>
      <c r="M10" s="186"/>
      <c r="N10" s="186"/>
      <c r="O10" s="186">
        <v>0.02</v>
      </c>
      <c r="P10" s="186">
        <v>0.02</v>
      </c>
      <c r="Q10" s="103">
        <f t="shared" si="0"/>
        <v>0.05</v>
      </c>
      <c r="R10" s="104">
        <f t="shared" si="1"/>
        <v>0.95000000000000007</v>
      </c>
      <c r="S10" s="105">
        <f t="shared" si="2"/>
        <v>60</v>
      </c>
    </row>
    <row r="11" spans="1:19" s="106" customFormat="1" ht="15.95" customHeight="1" x14ac:dyDescent="0.25">
      <c r="A11" s="100" t="s">
        <v>19</v>
      </c>
      <c r="B11" s="466" t="s">
        <v>190</v>
      </c>
      <c r="C11" s="221" t="s">
        <v>518</v>
      </c>
      <c r="D11" s="101">
        <v>0.9</v>
      </c>
      <c r="E11" s="186">
        <v>0.01</v>
      </c>
      <c r="F11" s="186"/>
      <c r="G11" s="186"/>
      <c r="H11" s="186"/>
      <c r="I11" s="186"/>
      <c r="J11" s="186"/>
      <c r="K11" s="186"/>
      <c r="L11" s="186"/>
      <c r="M11" s="186"/>
      <c r="N11" s="186"/>
      <c r="O11" s="186">
        <v>0.02</v>
      </c>
      <c r="P11" s="186">
        <v>0.02</v>
      </c>
      <c r="Q11" s="103">
        <f t="shared" si="0"/>
        <v>0.05</v>
      </c>
      <c r="R11" s="104">
        <f t="shared" si="1"/>
        <v>0.95000000000000007</v>
      </c>
      <c r="S11" s="105">
        <f t="shared" si="2"/>
        <v>60</v>
      </c>
    </row>
    <row r="12" spans="1:19" s="106" customFormat="1" ht="15.95" customHeight="1" x14ac:dyDescent="0.25">
      <c r="A12" s="100" t="s">
        <v>20</v>
      </c>
      <c r="B12" s="466" t="s">
        <v>191</v>
      </c>
      <c r="C12" s="221">
        <v>11100110117</v>
      </c>
      <c r="D12" s="101">
        <v>0.9</v>
      </c>
      <c r="E12" s="186">
        <v>0.01</v>
      </c>
      <c r="F12" s="186">
        <v>0.01</v>
      </c>
      <c r="G12" s="186"/>
      <c r="H12" s="186"/>
      <c r="I12" s="186"/>
      <c r="J12" s="186"/>
      <c r="K12" s="186"/>
      <c r="L12" s="186"/>
      <c r="M12" s="186"/>
      <c r="N12" s="186"/>
      <c r="O12" s="186">
        <v>0.02</v>
      </c>
      <c r="P12" s="186">
        <v>0.02</v>
      </c>
      <c r="Q12" s="103">
        <f t="shared" si="0"/>
        <v>0.06</v>
      </c>
      <c r="R12" s="104">
        <f t="shared" si="1"/>
        <v>0.96</v>
      </c>
      <c r="S12" s="105">
        <f t="shared" si="2"/>
        <v>60</v>
      </c>
    </row>
    <row r="13" spans="1:19" s="106" customFormat="1" ht="15.95" customHeight="1" x14ac:dyDescent="0.25">
      <c r="A13" s="100" t="s">
        <v>21</v>
      </c>
      <c r="B13" s="466" t="s">
        <v>192</v>
      </c>
      <c r="C13" s="221" t="s">
        <v>519</v>
      </c>
      <c r="D13" s="101">
        <v>0.9</v>
      </c>
      <c r="E13" s="186">
        <v>0.01</v>
      </c>
      <c r="F13" s="186">
        <v>0.01</v>
      </c>
      <c r="G13" s="186"/>
      <c r="H13" s="186"/>
      <c r="I13" s="186"/>
      <c r="J13" s="186"/>
      <c r="K13" s="186"/>
      <c r="L13" s="186"/>
      <c r="M13" s="186"/>
      <c r="N13" s="186"/>
      <c r="O13" s="186">
        <v>0.02</v>
      </c>
      <c r="P13" s="186">
        <v>0.02</v>
      </c>
      <c r="Q13" s="103">
        <f t="shared" si="0"/>
        <v>0.06</v>
      </c>
      <c r="R13" s="104">
        <f t="shared" si="1"/>
        <v>0.96</v>
      </c>
      <c r="S13" s="105">
        <f t="shared" si="2"/>
        <v>60</v>
      </c>
    </row>
    <row r="14" spans="1:19" s="106" customFormat="1" ht="15.95" customHeight="1" x14ac:dyDescent="0.25">
      <c r="A14" s="100" t="s">
        <v>22</v>
      </c>
      <c r="B14" s="466" t="s">
        <v>193</v>
      </c>
      <c r="C14" s="221" t="s">
        <v>520</v>
      </c>
      <c r="D14" s="101">
        <v>0.9</v>
      </c>
      <c r="E14" s="186">
        <v>0.01</v>
      </c>
      <c r="F14" s="186">
        <v>0.01</v>
      </c>
      <c r="G14" s="186"/>
      <c r="H14" s="186"/>
      <c r="I14" s="186"/>
      <c r="J14" s="186"/>
      <c r="K14" s="186"/>
      <c r="L14" s="186"/>
      <c r="M14" s="186"/>
      <c r="N14" s="186">
        <v>0.02</v>
      </c>
      <c r="O14" s="186">
        <v>0.02</v>
      </c>
      <c r="P14" s="186">
        <v>0.02</v>
      </c>
      <c r="Q14" s="103">
        <f t="shared" si="0"/>
        <v>0.08</v>
      </c>
      <c r="R14" s="104">
        <f t="shared" si="1"/>
        <v>0.98</v>
      </c>
      <c r="S14" s="105">
        <f t="shared" si="2"/>
        <v>60</v>
      </c>
    </row>
    <row r="15" spans="1:19" s="106" customFormat="1" ht="15.95" customHeight="1" x14ac:dyDescent="0.25">
      <c r="A15" s="100" t="s">
        <v>23</v>
      </c>
      <c r="B15" s="466" t="s">
        <v>194</v>
      </c>
      <c r="C15" s="221">
        <v>11100110124</v>
      </c>
      <c r="D15" s="101">
        <v>0.9</v>
      </c>
      <c r="E15" s="186">
        <v>0.01</v>
      </c>
      <c r="F15" s="186">
        <v>0.01</v>
      </c>
      <c r="G15" s="186"/>
      <c r="H15" s="186"/>
      <c r="I15" s="186"/>
      <c r="J15" s="186"/>
      <c r="K15" s="186"/>
      <c r="L15" s="186"/>
      <c r="M15" s="186"/>
      <c r="N15" s="186"/>
      <c r="O15" s="186">
        <v>0.02</v>
      </c>
      <c r="P15" s="186">
        <v>0.02</v>
      </c>
      <c r="Q15" s="103">
        <f t="shared" si="0"/>
        <v>0.06</v>
      </c>
      <c r="R15" s="104">
        <f t="shared" si="1"/>
        <v>0.96</v>
      </c>
      <c r="S15" s="105">
        <f t="shared" si="2"/>
        <v>60</v>
      </c>
    </row>
    <row r="16" spans="1:19" s="106" customFormat="1" ht="15.95" customHeight="1" x14ac:dyDescent="0.25">
      <c r="A16" s="100" t="s">
        <v>24</v>
      </c>
      <c r="B16" s="466" t="s">
        <v>195</v>
      </c>
      <c r="C16" s="221">
        <v>31100001684</v>
      </c>
      <c r="D16" s="101">
        <v>0.9</v>
      </c>
      <c r="E16" s="186">
        <v>0.01</v>
      </c>
      <c r="F16" s="186">
        <v>0.01</v>
      </c>
      <c r="G16" s="186"/>
      <c r="H16" s="186"/>
      <c r="I16" s="186"/>
      <c r="J16" s="186"/>
      <c r="K16" s="186"/>
      <c r="L16" s="186"/>
      <c r="M16" s="186"/>
      <c r="N16" s="186"/>
      <c r="O16" s="186">
        <v>0.02</v>
      </c>
      <c r="P16" s="186">
        <v>0.02</v>
      </c>
      <c r="Q16" s="103">
        <f t="shared" si="0"/>
        <v>0.06</v>
      </c>
      <c r="R16" s="104">
        <f t="shared" si="1"/>
        <v>0.96</v>
      </c>
      <c r="S16" s="105">
        <f t="shared" si="2"/>
        <v>60</v>
      </c>
    </row>
    <row r="17" spans="1:19" s="106" customFormat="1" ht="15.95" customHeight="1" x14ac:dyDescent="0.25">
      <c r="A17" s="100" t="s">
        <v>25</v>
      </c>
      <c r="B17" s="466" t="s">
        <v>196</v>
      </c>
      <c r="C17" s="221">
        <v>21000001760</v>
      </c>
      <c r="D17" s="101">
        <v>0.9</v>
      </c>
      <c r="E17" s="186">
        <v>0.01</v>
      </c>
      <c r="F17" s="186"/>
      <c r="G17" s="186"/>
      <c r="H17" s="186"/>
      <c r="I17" s="186"/>
      <c r="J17" s="186"/>
      <c r="K17" s="186"/>
      <c r="L17" s="186"/>
      <c r="M17" s="186"/>
      <c r="N17" s="186"/>
      <c r="O17" s="186">
        <v>0.02</v>
      </c>
      <c r="P17" s="186">
        <v>0.02</v>
      </c>
      <c r="Q17" s="103">
        <f t="shared" si="0"/>
        <v>0.05</v>
      </c>
      <c r="R17" s="104">
        <f t="shared" si="1"/>
        <v>0.95000000000000007</v>
      </c>
      <c r="S17" s="105">
        <f t="shared" si="2"/>
        <v>60</v>
      </c>
    </row>
    <row r="18" spans="1:19" s="106" customFormat="1" ht="15.95" customHeight="1" x14ac:dyDescent="0.25">
      <c r="A18" s="100" t="s">
        <v>26</v>
      </c>
      <c r="B18" s="466" t="s">
        <v>197</v>
      </c>
      <c r="C18" s="221">
        <v>11100119659</v>
      </c>
      <c r="D18" s="101">
        <v>0.9</v>
      </c>
      <c r="E18" s="186">
        <v>0.01</v>
      </c>
      <c r="F18" s="186"/>
      <c r="G18" s="186"/>
      <c r="H18" s="186"/>
      <c r="I18" s="186"/>
      <c r="J18" s="186"/>
      <c r="K18" s="186"/>
      <c r="L18" s="186"/>
      <c r="M18" s="186"/>
      <c r="N18" s="186">
        <v>0.02</v>
      </c>
      <c r="O18" s="186">
        <v>0.02</v>
      </c>
      <c r="P18" s="186">
        <v>0.02</v>
      </c>
      <c r="Q18" s="103">
        <f t="shared" si="0"/>
        <v>7.0000000000000007E-2</v>
      </c>
      <c r="R18" s="104">
        <f t="shared" si="1"/>
        <v>0.97</v>
      </c>
      <c r="S18" s="105">
        <f t="shared" si="2"/>
        <v>60</v>
      </c>
    </row>
    <row r="19" spans="1:19" s="106" customFormat="1" ht="15.95" customHeight="1" x14ac:dyDescent="0.25">
      <c r="A19" s="100" t="s">
        <v>27</v>
      </c>
      <c r="B19" s="466" t="s">
        <v>198</v>
      </c>
      <c r="C19" s="221" t="s">
        <v>521</v>
      </c>
      <c r="D19" s="101">
        <v>0.9</v>
      </c>
      <c r="E19" s="186">
        <v>0.01</v>
      </c>
      <c r="F19" s="186"/>
      <c r="G19" s="186"/>
      <c r="H19" s="186"/>
      <c r="I19" s="186"/>
      <c r="J19" s="186"/>
      <c r="K19" s="186"/>
      <c r="L19" s="186"/>
      <c r="M19" s="186"/>
      <c r="N19" s="186"/>
      <c r="O19" s="186">
        <v>0.02</v>
      </c>
      <c r="P19" s="186">
        <v>0.02</v>
      </c>
      <c r="Q19" s="103">
        <f t="shared" si="0"/>
        <v>0.05</v>
      </c>
      <c r="R19" s="104">
        <f t="shared" si="1"/>
        <v>0.95000000000000007</v>
      </c>
      <c r="S19" s="105">
        <f t="shared" si="2"/>
        <v>60</v>
      </c>
    </row>
    <row r="20" spans="1:19" s="106" customFormat="1" ht="15.95" customHeight="1" x14ac:dyDescent="0.25">
      <c r="A20" s="100" t="s">
        <v>28</v>
      </c>
      <c r="B20" s="466" t="s">
        <v>965</v>
      </c>
      <c r="C20" s="221">
        <v>11100067231</v>
      </c>
      <c r="D20" s="101">
        <v>0.9</v>
      </c>
      <c r="E20" s="186">
        <v>0.01</v>
      </c>
      <c r="F20" s="186">
        <v>0.01</v>
      </c>
      <c r="G20" s="186"/>
      <c r="H20" s="186"/>
      <c r="I20" s="186">
        <v>0.02</v>
      </c>
      <c r="J20" s="186"/>
      <c r="K20" s="186">
        <v>0.02</v>
      </c>
      <c r="L20" s="186"/>
      <c r="M20" s="186"/>
      <c r="N20" s="186"/>
      <c r="O20" s="186">
        <v>0.02</v>
      </c>
      <c r="P20" s="186">
        <v>0.02</v>
      </c>
      <c r="Q20" s="103">
        <f t="shared" si="0"/>
        <v>0.09</v>
      </c>
      <c r="R20" s="104">
        <f t="shared" si="1"/>
        <v>0.99</v>
      </c>
      <c r="S20" s="105">
        <f t="shared" si="2"/>
        <v>60</v>
      </c>
    </row>
    <row r="21" spans="1:19" s="106" customFormat="1" ht="15.95" customHeight="1" x14ac:dyDescent="0.25">
      <c r="A21" s="100" t="s">
        <v>29</v>
      </c>
      <c r="B21" s="466" t="s">
        <v>966</v>
      </c>
      <c r="C21" s="221">
        <v>11100071850</v>
      </c>
      <c r="D21" s="101">
        <v>0.9</v>
      </c>
      <c r="E21" s="186">
        <v>0.01</v>
      </c>
      <c r="F21" s="186"/>
      <c r="G21" s="186"/>
      <c r="H21" s="186"/>
      <c r="I21" s="186">
        <v>0.02</v>
      </c>
      <c r="J21" s="186"/>
      <c r="K21" s="186"/>
      <c r="L21" s="186"/>
      <c r="M21" s="186"/>
      <c r="N21" s="186"/>
      <c r="O21" s="186">
        <v>0.02</v>
      </c>
      <c r="P21" s="186">
        <v>0.02</v>
      </c>
      <c r="Q21" s="103">
        <f t="shared" si="0"/>
        <v>7.0000000000000007E-2</v>
      </c>
      <c r="R21" s="104">
        <f t="shared" si="1"/>
        <v>0.97</v>
      </c>
      <c r="S21" s="105">
        <f t="shared" si="2"/>
        <v>60</v>
      </c>
    </row>
    <row r="22" spans="1:19" s="106" customFormat="1" ht="15.95" customHeight="1" x14ac:dyDescent="0.25">
      <c r="A22" s="100" t="s">
        <v>30</v>
      </c>
      <c r="B22" s="466" t="s">
        <v>967</v>
      </c>
      <c r="C22" s="221">
        <v>11100096302</v>
      </c>
      <c r="D22" s="101">
        <v>0.9</v>
      </c>
      <c r="E22" s="186">
        <v>0.01</v>
      </c>
      <c r="F22" s="186">
        <v>0.01</v>
      </c>
      <c r="G22" s="186"/>
      <c r="H22" s="186"/>
      <c r="I22" s="186">
        <v>0.02</v>
      </c>
      <c r="J22" s="186"/>
      <c r="K22" s="186"/>
      <c r="L22" s="186"/>
      <c r="M22" s="186"/>
      <c r="N22" s="186"/>
      <c r="O22" s="186">
        <v>0.02</v>
      </c>
      <c r="P22" s="186">
        <v>0.02</v>
      </c>
      <c r="Q22" s="103">
        <f t="shared" si="0"/>
        <v>0.08</v>
      </c>
      <c r="R22" s="104">
        <f t="shared" si="1"/>
        <v>0.98</v>
      </c>
      <c r="S22" s="105">
        <f t="shared" si="2"/>
        <v>60</v>
      </c>
    </row>
    <row r="23" spans="1:19" s="106" customFormat="1" ht="15.95" customHeight="1" x14ac:dyDescent="0.25">
      <c r="A23" s="100" t="s">
        <v>31</v>
      </c>
      <c r="B23" s="466" t="s">
        <v>968</v>
      </c>
      <c r="C23" s="221" t="s">
        <v>969</v>
      </c>
      <c r="D23" s="101">
        <v>0.9</v>
      </c>
      <c r="E23" s="186">
        <v>0.01</v>
      </c>
      <c r="F23" s="186"/>
      <c r="G23" s="186"/>
      <c r="H23" s="186"/>
      <c r="I23" s="186">
        <v>0.02</v>
      </c>
      <c r="J23" s="186"/>
      <c r="K23" s="186"/>
      <c r="L23" s="186"/>
      <c r="M23" s="186"/>
      <c r="N23" s="186"/>
      <c r="O23" s="186">
        <v>0.02</v>
      </c>
      <c r="P23" s="186">
        <v>0.02</v>
      </c>
      <c r="Q23" s="103">
        <f t="shared" si="0"/>
        <v>7.0000000000000007E-2</v>
      </c>
      <c r="R23" s="104">
        <f t="shared" si="1"/>
        <v>0.97</v>
      </c>
      <c r="S23" s="105">
        <f t="shared" si="2"/>
        <v>60</v>
      </c>
    </row>
    <row r="24" spans="1:19" s="106" customFormat="1" ht="15.95" customHeight="1" x14ac:dyDescent="0.25">
      <c r="A24" s="100" t="s">
        <v>32</v>
      </c>
      <c r="B24" s="466" t="s">
        <v>199</v>
      </c>
      <c r="C24" s="467" t="s">
        <v>522</v>
      </c>
      <c r="D24" s="101">
        <v>0.9</v>
      </c>
      <c r="E24" s="186">
        <v>0.01</v>
      </c>
      <c r="F24" s="186">
        <v>0.01</v>
      </c>
      <c r="G24" s="186"/>
      <c r="H24" s="186"/>
      <c r="I24" s="186"/>
      <c r="J24" s="186"/>
      <c r="K24" s="186"/>
      <c r="L24" s="186"/>
      <c r="M24" s="186"/>
      <c r="N24" s="186">
        <v>0.02</v>
      </c>
      <c r="O24" s="186">
        <v>0.02</v>
      </c>
      <c r="P24" s="186">
        <v>0.02</v>
      </c>
      <c r="Q24" s="103">
        <f t="shared" si="0"/>
        <v>0.08</v>
      </c>
      <c r="R24" s="104">
        <f t="shared" si="1"/>
        <v>0.98</v>
      </c>
      <c r="S24" s="105">
        <f t="shared" si="2"/>
        <v>60</v>
      </c>
    </row>
    <row r="25" spans="1:19" s="106" customFormat="1" ht="15.95" customHeight="1" x14ac:dyDescent="0.25">
      <c r="A25" s="100" t="s">
        <v>33</v>
      </c>
      <c r="B25" s="466" t="s">
        <v>200</v>
      </c>
      <c r="C25" s="467" t="s">
        <v>523</v>
      </c>
      <c r="D25" s="101">
        <v>0.9</v>
      </c>
      <c r="E25" s="186">
        <v>0.01</v>
      </c>
      <c r="F25" s="186"/>
      <c r="G25" s="186"/>
      <c r="H25" s="186"/>
      <c r="I25" s="186"/>
      <c r="J25" s="186"/>
      <c r="K25" s="186">
        <v>0.02</v>
      </c>
      <c r="L25" s="186"/>
      <c r="M25" s="186"/>
      <c r="N25" s="186"/>
      <c r="O25" s="186">
        <v>0.02</v>
      </c>
      <c r="P25" s="186">
        <v>0.02</v>
      </c>
      <c r="Q25" s="103">
        <f t="shared" si="0"/>
        <v>7.0000000000000007E-2</v>
      </c>
      <c r="R25" s="104">
        <f t="shared" si="1"/>
        <v>0.97</v>
      </c>
      <c r="S25" s="105">
        <f t="shared" si="2"/>
        <v>60</v>
      </c>
    </row>
    <row r="26" spans="1:19" s="106" customFormat="1" ht="15.95" customHeight="1" x14ac:dyDescent="0.25">
      <c r="A26" s="100" t="s">
        <v>34</v>
      </c>
      <c r="B26" s="466" t="s">
        <v>970</v>
      </c>
      <c r="C26" s="467" t="s">
        <v>973</v>
      </c>
      <c r="D26" s="101">
        <v>0.9</v>
      </c>
      <c r="E26" s="186">
        <v>0.01</v>
      </c>
      <c r="F26" s="186"/>
      <c r="G26" s="186"/>
      <c r="H26" s="186"/>
      <c r="I26" s="186"/>
      <c r="J26" s="186"/>
      <c r="K26" s="186"/>
      <c r="L26" s="186"/>
      <c r="M26" s="186"/>
      <c r="N26" s="186"/>
      <c r="O26" s="186"/>
      <c r="P26" s="186">
        <v>0.02</v>
      </c>
      <c r="Q26" s="103">
        <f t="shared" si="0"/>
        <v>0.03</v>
      </c>
      <c r="R26" s="104">
        <f t="shared" si="1"/>
        <v>0.93</v>
      </c>
      <c r="S26" s="105">
        <f t="shared" si="2"/>
        <v>50</v>
      </c>
    </row>
    <row r="27" spans="1:19" s="106" customFormat="1" ht="15.95" customHeight="1" x14ac:dyDescent="0.25">
      <c r="A27" s="100" t="s">
        <v>35</v>
      </c>
      <c r="B27" s="466" t="s">
        <v>201</v>
      </c>
      <c r="C27" s="468" t="s">
        <v>524</v>
      </c>
      <c r="D27" s="101">
        <v>0.9</v>
      </c>
      <c r="E27" s="186">
        <v>0.01</v>
      </c>
      <c r="F27" s="186">
        <v>0.01</v>
      </c>
      <c r="G27" s="186"/>
      <c r="H27" s="186"/>
      <c r="I27" s="186"/>
      <c r="J27" s="186"/>
      <c r="K27" s="186"/>
      <c r="L27" s="186"/>
      <c r="M27" s="186"/>
      <c r="N27" s="186"/>
      <c r="O27" s="186">
        <v>0.02</v>
      </c>
      <c r="P27" s="186">
        <v>0.02</v>
      </c>
      <c r="Q27" s="103">
        <f t="shared" si="0"/>
        <v>0.06</v>
      </c>
      <c r="R27" s="104">
        <f t="shared" si="1"/>
        <v>0.96</v>
      </c>
      <c r="S27" s="105">
        <f t="shared" si="2"/>
        <v>60</v>
      </c>
    </row>
    <row r="28" spans="1:19" ht="44.25" customHeight="1" x14ac:dyDescent="0.25">
      <c r="A28" s="552" t="s">
        <v>541</v>
      </c>
      <c r="B28" s="552"/>
      <c r="C28" s="552"/>
      <c r="D28" s="552"/>
      <c r="E28" s="552"/>
      <c r="F28" s="552"/>
      <c r="G28" s="552"/>
      <c r="H28" s="552"/>
      <c r="I28" s="552"/>
      <c r="J28" s="552"/>
      <c r="K28" s="552"/>
      <c r="L28" s="552"/>
      <c r="M28" s="552"/>
      <c r="N28" s="552"/>
      <c r="O28" s="552"/>
      <c r="P28" s="552"/>
      <c r="Q28" s="552"/>
      <c r="R28" s="552"/>
      <c r="S28" s="552"/>
    </row>
    <row r="29" spans="1:19" ht="16.5" customHeight="1" x14ac:dyDescent="0.25"/>
    <row r="30" spans="1:19" ht="18.75" x14ac:dyDescent="0.3">
      <c r="A30" s="553" t="s">
        <v>5</v>
      </c>
      <c r="B30" s="553"/>
      <c r="C30" s="553"/>
      <c r="D30" s="553"/>
      <c r="E30" s="553"/>
      <c r="F30" s="553"/>
      <c r="G30" s="553"/>
      <c r="H30" s="553"/>
      <c r="I30" s="553"/>
      <c r="J30" s="553"/>
      <c r="K30" s="553"/>
      <c r="L30" s="553"/>
      <c r="M30" s="553"/>
      <c r="N30" s="553"/>
      <c r="O30" s="553"/>
      <c r="P30" s="553"/>
      <c r="Q30" s="553"/>
      <c r="R30" s="553"/>
      <c r="S30" s="553"/>
    </row>
    <row r="32" spans="1:19" ht="112.5" customHeight="1" x14ac:dyDescent="0.25">
      <c r="A32" s="202" t="s">
        <v>6</v>
      </c>
      <c r="B32" s="483" t="s">
        <v>7</v>
      </c>
      <c r="C32" s="483"/>
      <c r="D32" s="483"/>
      <c r="E32" s="483"/>
      <c r="F32" s="202"/>
      <c r="G32" s="202"/>
      <c r="H32" s="202"/>
      <c r="I32" s="202"/>
      <c r="J32" s="202"/>
      <c r="K32" s="554" t="s">
        <v>8</v>
      </c>
      <c r="L32" s="556"/>
      <c r="M32" s="557" t="s">
        <v>9</v>
      </c>
      <c r="N32" s="557"/>
      <c r="O32" s="209" t="s">
        <v>10</v>
      </c>
      <c r="P32" s="209" t="s">
        <v>11</v>
      </c>
      <c r="Q32" s="555"/>
      <c r="R32" s="555"/>
      <c r="S32" s="556"/>
    </row>
    <row r="33" spans="1:19" ht="48" customHeight="1" x14ac:dyDescent="0.25">
      <c r="A33" s="4">
        <v>1</v>
      </c>
      <c r="B33" s="474" t="s">
        <v>617</v>
      </c>
      <c r="C33" s="474"/>
      <c r="D33" s="474"/>
      <c r="E33" s="474"/>
      <c r="F33" s="181"/>
      <c r="G33" s="181"/>
      <c r="H33" s="181"/>
      <c r="I33" s="181"/>
      <c r="J33" s="181"/>
      <c r="K33" s="526"/>
      <c r="L33" s="528"/>
      <c r="M33" s="526"/>
      <c r="N33" s="528"/>
      <c r="O33" s="209">
        <v>20</v>
      </c>
      <c r="P33" s="206">
        <v>0</v>
      </c>
      <c r="Q33" s="554"/>
      <c r="R33" s="555"/>
      <c r="S33" s="556"/>
    </row>
    <row r="34" spans="1:19" ht="45.75" customHeight="1" x14ac:dyDescent="0.25">
      <c r="A34" s="4">
        <v>2</v>
      </c>
      <c r="B34" s="474" t="s">
        <v>620</v>
      </c>
      <c r="C34" s="474"/>
      <c r="D34" s="474"/>
      <c r="E34" s="474"/>
      <c r="F34" s="181"/>
      <c r="G34" s="181"/>
      <c r="H34" s="181"/>
      <c r="I34" s="181"/>
      <c r="J34" s="181"/>
      <c r="K34" s="526"/>
      <c r="L34" s="528"/>
      <c r="M34" s="526"/>
      <c r="N34" s="528"/>
      <c r="O34" s="209">
        <v>9</v>
      </c>
      <c r="P34" s="206">
        <v>0</v>
      </c>
      <c r="Q34" s="206"/>
      <c r="R34" s="207"/>
      <c r="S34" s="208"/>
    </row>
    <row r="35" spans="1:19" ht="62.25" customHeight="1" x14ac:dyDescent="0.25">
      <c r="A35" s="4">
        <v>3</v>
      </c>
      <c r="B35" s="474" t="s">
        <v>624</v>
      </c>
      <c r="C35" s="474"/>
      <c r="D35" s="474"/>
      <c r="E35" s="474"/>
      <c r="F35" s="181"/>
      <c r="G35" s="181"/>
      <c r="H35" s="181"/>
      <c r="I35" s="181"/>
      <c r="J35" s="181"/>
      <c r="K35" s="526"/>
      <c r="L35" s="528"/>
      <c r="M35" s="526"/>
      <c r="N35" s="528"/>
      <c r="O35" s="209">
        <v>0</v>
      </c>
      <c r="P35" s="206">
        <v>0</v>
      </c>
      <c r="Q35" s="206"/>
      <c r="R35" s="207"/>
      <c r="S35" s="208"/>
    </row>
    <row r="36" spans="1:19" ht="36.75" customHeight="1" x14ac:dyDescent="0.25">
      <c r="A36" s="4">
        <v>4</v>
      </c>
      <c r="B36" s="473" t="s">
        <v>625</v>
      </c>
      <c r="C36" s="473"/>
      <c r="D36" s="474"/>
      <c r="E36" s="474"/>
      <c r="F36" s="181"/>
      <c r="G36" s="181"/>
      <c r="H36" s="181"/>
      <c r="I36" s="181"/>
      <c r="J36" s="181"/>
      <c r="K36" s="526"/>
      <c r="L36" s="528"/>
      <c r="M36" s="526"/>
      <c r="N36" s="528"/>
      <c r="O36" s="209"/>
      <c r="P36" s="206"/>
      <c r="Q36" s="206"/>
      <c r="R36" s="207"/>
      <c r="S36" s="208"/>
    </row>
    <row r="37" spans="1:19" ht="36.75" customHeight="1" x14ac:dyDescent="0.25">
      <c r="A37" s="4">
        <v>5</v>
      </c>
      <c r="B37" s="558" t="s">
        <v>626</v>
      </c>
      <c r="C37" s="559"/>
      <c r="D37" s="559"/>
      <c r="E37" s="560"/>
      <c r="F37" s="181"/>
      <c r="G37" s="181"/>
      <c r="H37" s="181"/>
      <c r="I37" s="181"/>
      <c r="J37" s="181"/>
      <c r="K37" s="203"/>
      <c r="L37" s="204"/>
      <c r="M37" s="203"/>
      <c r="N37" s="204"/>
      <c r="O37" s="209"/>
      <c r="P37" s="206"/>
      <c r="Q37" s="206"/>
      <c r="R37" s="207"/>
      <c r="S37" s="208"/>
    </row>
    <row r="38" spans="1:19" ht="36.75" customHeight="1" x14ac:dyDescent="0.25">
      <c r="A38" s="4">
        <v>6</v>
      </c>
      <c r="B38" s="558" t="s">
        <v>627</v>
      </c>
      <c r="C38" s="559"/>
      <c r="D38" s="559"/>
      <c r="E38" s="560"/>
      <c r="F38" s="181"/>
      <c r="G38" s="181"/>
      <c r="H38" s="181"/>
      <c r="I38" s="181"/>
      <c r="J38" s="181"/>
      <c r="K38" s="203"/>
      <c r="L38" s="204"/>
      <c r="M38" s="203"/>
      <c r="N38" s="204"/>
      <c r="O38" s="209"/>
      <c r="P38" s="206"/>
      <c r="Q38" s="206"/>
      <c r="R38" s="207"/>
      <c r="S38" s="208"/>
    </row>
    <row r="39" spans="1:19" ht="36.75" customHeight="1" x14ac:dyDescent="0.25">
      <c r="A39" s="4">
        <v>7</v>
      </c>
      <c r="B39" s="558" t="s">
        <v>629</v>
      </c>
      <c r="C39" s="559"/>
      <c r="D39" s="559"/>
      <c r="E39" s="560"/>
      <c r="F39" s="181"/>
      <c r="G39" s="181"/>
      <c r="H39" s="181"/>
      <c r="I39" s="181"/>
      <c r="J39" s="181"/>
      <c r="K39" s="203"/>
      <c r="L39" s="204"/>
      <c r="M39" s="203"/>
      <c r="N39" s="204"/>
      <c r="O39" s="209"/>
      <c r="P39" s="206"/>
      <c r="Q39" s="206"/>
      <c r="R39" s="207"/>
      <c r="S39" s="208"/>
    </row>
    <row r="40" spans="1:19" ht="36.75" customHeight="1" x14ac:dyDescent="0.25">
      <c r="A40" s="4">
        <v>8</v>
      </c>
      <c r="B40" s="558" t="s">
        <v>630</v>
      </c>
      <c r="C40" s="559"/>
      <c r="D40" s="559"/>
      <c r="E40" s="560"/>
      <c r="F40" s="181"/>
      <c r="G40" s="181"/>
      <c r="H40" s="181"/>
      <c r="I40" s="181"/>
      <c r="J40" s="181"/>
      <c r="K40" s="203"/>
      <c r="L40" s="204"/>
      <c r="M40" s="203"/>
      <c r="N40" s="204"/>
      <c r="O40" s="209"/>
      <c r="P40" s="206"/>
      <c r="Q40" s="206"/>
      <c r="R40" s="207"/>
      <c r="S40" s="208"/>
    </row>
    <row r="41" spans="1:19" ht="36.75" customHeight="1" x14ac:dyDescent="0.25">
      <c r="A41" s="4">
        <v>9</v>
      </c>
      <c r="B41" s="558" t="s">
        <v>631</v>
      </c>
      <c r="C41" s="559"/>
      <c r="D41" s="559"/>
      <c r="E41" s="560"/>
      <c r="F41" s="181"/>
      <c r="G41" s="181"/>
      <c r="H41" s="181"/>
      <c r="I41" s="181"/>
      <c r="J41" s="181"/>
      <c r="K41" s="203"/>
      <c r="L41" s="204"/>
      <c r="M41" s="203"/>
      <c r="N41" s="204"/>
      <c r="O41" s="209"/>
      <c r="P41" s="206"/>
      <c r="Q41" s="206"/>
      <c r="R41" s="207"/>
      <c r="S41" s="208"/>
    </row>
    <row r="42" spans="1:19" ht="74.25" customHeight="1" x14ac:dyDescent="0.25">
      <c r="A42" s="4">
        <v>10</v>
      </c>
      <c r="B42" s="474" t="s">
        <v>632</v>
      </c>
      <c r="C42" s="474"/>
      <c r="D42" s="474"/>
      <c r="E42" s="474"/>
      <c r="F42" s="181"/>
      <c r="G42" s="181"/>
      <c r="H42" s="181"/>
      <c r="I42" s="181"/>
      <c r="J42" s="181"/>
      <c r="K42" s="526"/>
      <c r="L42" s="528"/>
      <c r="M42" s="526"/>
      <c r="N42" s="528"/>
      <c r="O42" s="251">
        <v>5</v>
      </c>
      <c r="P42" s="111"/>
      <c r="Q42" s="554"/>
      <c r="R42" s="555"/>
      <c r="S42" s="556"/>
    </row>
    <row r="43" spans="1:19" ht="59.25" customHeight="1" x14ac:dyDescent="0.25">
      <c r="A43" s="4">
        <v>11</v>
      </c>
      <c r="B43" s="474" t="s">
        <v>633</v>
      </c>
      <c r="C43" s="474"/>
      <c r="D43" s="474"/>
      <c r="E43" s="474"/>
      <c r="F43" s="181"/>
      <c r="G43" s="181"/>
      <c r="H43" s="181"/>
      <c r="I43" s="181"/>
      <c r="J43" s="181"/>
      <c r="K43" s="526"/>
      <c r="L43" s="528"/>
      <c r="M43" s="526"/>
      <c r="N43" s="528"/>
      <c r="O43" s="110"/>
      <c r="P43" s="111"/>
      <c r="Q43" s="554"/>
      <c r="R43" s="555"/>
      <c r="S43" s="556"/>
    </row>
    <row r="44" spans="1:19" ht="102" customHeight="1" x14ac:dyDescent="0.25">
      <c r="A44" s="4">
        <v>12</v>
      </c>
      <c r="B44" s="474" t="s">
        <v>634</v>
      </c>
      <c r="C44" s="474"/>
      <c r="D44" s="474"/>
      <c r="E44" s="474"/>
      <c r="F44" s="181"/>
      <c r="G44" s="181"/>
      <c r="H44" s="181"/>
      <c r="I44" s="181"/>
      <c r="J44" s="181"/>
      <c r="K44" s="526"/>
      <c r="L44" s="528"/>
      <c r="M44" s="526"/>
      <c r="N44" s="528"/>
      <c r="O44" s="251">
        <v>2</v>
      </c>
      <c r="P44" s="111"/>
      <c r="Q44" s="554"/>
      <c r="R44" s="555"/>
      <c r="S44" s="556"/>
    </row>
    <row r="45" spans="1:19" ht="62.25" customHeight="1" x14ac:dyDescent="0.25">
      <c r="A45" s="4">
        <v>13</v>
      </c>
      <c r="B45" s="473" t="s">
        <v>636</v>
      </c>
      <c r="C45" s="473"/>
      <c r="D45" s="474"/>
      <c r="E45" s="474"/>
      <c r="F45" s="181"/>
      <c r="G45" s="181"/>
      <c r="H45" s="181"/>
      <c r="I45" s="181"/>
      <c r="J45" s="181"/>
      <c r="K45" s="526"/>
      <c r="L45" s="528"/>
      <c r="M45" s="526"/>
      <c r="N45" s="528"/>
      <c r="O45" s="110"/>
      <c r="P45" s="111"/>
      <c r="Q45" s="554"/>
      <c r="R45" s="555"/>
      <c r="S45" s="556"/>
    </row>
    <row r="46" spans="1:19" ht="48.2" customHeight="1" x14ac:dyDescent="0.25">
      <c r="A46" s="4">
        <v>14</v>
      </c>
      <c r="B46" s="474" t="s">
        <v>637</v>
      </c>
      <c r="C46" s="474"/>
      <c r="D46" s="474"/>
      <c r="E46" s="474"/>
      <c r="F46" s="181"/>
      <c r="G46" s="181"/>
      <c r="H46" s="181"/>
      <c r="I46" s="181"/>
      <c r="J46" s="181"/>
      <c r="K46" s="526"/>
      <c r="L46" s="528"/>
      <c r="M46" s="526"/>
      <c r="N46" s="528"/>
      <c r="O46" s="110">
        <v>1</v>
      </c>
      <c r="P46" s="111"/>
      <c r="Q46" s="554"/>
      <c r="R46" s="555"/>
      <c r="S46" s="556"/>
    </row>
    <row r="47" spans="1:19" ht="44.25" customHeight="1" x14ac:dyDescent="0.25">
      <c r="A47" s="4">
        <v>15</v>
      </c>
      <c r="B47" s="474" t="s">
        <v>639</v>
      </c>
      <c r="C47" s="474"/>
      <c r="D47" s="474"/>
      <c r="E47" s="474"/>
      <c r="F47" s="181"/>
      <c r="G47" s="181"/>
      <c r="H47" s="181"/>
      <c r="I47" s="181"/>
      <c r="J47" s="181"/>
      <c r="K47" s="526"/>
      <c r="L47" s="528"/>
      <c r="M47" s="526"/>
      <c r="N47" s="528"/>
      <c r="O47" s="110">
        <v>4</v>
      </c>
      <c r="P47" s="111"/>
      <c r="Q47" s="554"/>
      <c r="R47" s="555"/>
      <c r="S47" s="556"/>
    </row>
    <row r="48" spans="1:19" ht="37.5" customHeight="1" x14ac:dyDescent="0.25">
      <c r="A48" s="4">
        <v>16</v>
      </c>
      <c r="B48" s="573" t="s">
        <v>971</v>
      </c>
      <c r="C48" s="573"/>
      <c r="D48" s="573"/>
      <c r="E48" s="573"/>
      <c r="F48" s="258"/>
      <c r="G48" s="258"/>
      <c r="H48" s="258"/>
      <c r="I48" s="258"/>
      <c r="J48" s="258"/>
      <c r="K48" s="526"/>
      <c r="L48" s="528"/>
      <c r="M48" s="526"/>
      <c r="N48" s="528"/>
      <c r="O48" s="110">
        <v>19</v>
      </c>
      <c r="P48" s="111"/>
      <c r="Q48" s="707"/>
      <c r="R48" s="708"/>
      <c r="S48" s="709"/>
    </row>
    <row r="49" spans="1:19" ht="51" customHeight="1" x14ac:dyDescent="0.25">
      <c r="A49" s="4">
        <v>17</v>
      </c>
      <c r="B49" s="573" t="s">
        <v>972</v>
      </c>
      <c r="C49" s="573"/>
      <c r="D49" s="573"/>
      <c r="E49" s="573"/>
      <c r="F49" s="258"/>
      <c r="G49" s="258"/>
      <c r="H49" s="258"/>
      <c r="I49" s="258"/>
      <c r="J49" s="258"/>
      <c r="K49" s="203"/>
      <c r="L49" s="204"/>
      <c r="M49" s="203"/>
      <c r="N49" s="204"/>
      <c r="O49" s="110">
        <v>20</v>
      </c>
      <c r="P49" s="111"/>
      <c r="Q49" s="206"/>
      <c r="R49" s="207"/>
      <c r="S49" s="208"/>
    </row>
    <row r="50" spans="1:19" ht="16.5" x14ac:dyDescent="0.25">
      <c r="A50" s="29"/>
      <c r="B50" s="30"/>
      <c r="C50" s="30"/>
      <c r="D50" s="30"/>
      <c r="E50" s="30"/>
      <c r="F50" s="30"/>
      <c r="G50" s="30"/>
      <c r="H50" s="30"/>
      <c r="I50" s="30"/>
      <c r="J50" s="30"/>
      <c r="K50" s="113"/>
      <c r="L50" s="114"/>
      <c r="M50" s="114"/>
      <c r="N50" s="114"/>
      <c r="O50" s="114"/>
      <c r="P50" s="114"/>
      <c r="Q50" s="115"/>
      <c r="R50" s="115"/>
      <c r="S50" s="115"/>
    </row>
    <row r="51" spans="1:19" ht="15.75" x14ac:dyDescent="0.25">
      <c r="L51" s="532" t="s">
        <v>13</v>
      </c>
      <c r="M51" s="532"/>
      <c r="N51" s="532"/>
      <c r="O51" s="532"/>
      <c r="P51" s="532"/>
      <c r="Q51" s="532"/>
      <c r="R51" s="532"/>
      <c r="S51" s="532"/>
    </row>
    <row r="52" spans="1:19" ht="15.75" x14ac:dyDescent="0.25">
      <c r="L52" s="523" t="s">
        <v>14</v>
      </c>
      <c r="M52" s="523"/>
      <c r="N52" s="523"/>
      <c r="O52" s="523"/>
      <c r="P52" s="523"/>
      <c r="Q52" s="523"/>
      <c r="R52" s="523"/>
      <c r="S52" s="523"/>
    </row>
  </sheetData>
  <mergeCells count="68">
    <mergeCell ref="A28:S28"/>
    <mergeCell ref="A30:S30"/>
    <mergeCell ref="B32:E32"/>
    <mergeCell ref="K32:L32"/>
    <mergeCell ref="M32:N32"/>
    <mergeCell ref="Q32:S32"/>
    <mergeCell ref="A5:A7"/>
    <mergeCell ref="B5:B7"/>
    <mergeCell ref="D5:D7"/>
    <mergeCell ref="A1:E1"/>
    <mergeCell ref="A3:S3"/>
    <mergeCell ref="A4:S4"/>
    <mergeCell ref="C5:C7"/>
    <mergeCell ref="E5:Q5"/>
    <mergeCell ref="R5:R7"/>
    <mergeCell ref="S5:S7"/>
    <mergeCell ref="E6:N6"/>
    <mergeCell ref="O6:P6"/>
    <mergeCell ref="Q6:Q7"/>
    <mergeCell ref="B33:E33"/>
    <mergeCell ref="K33:L33"/>
    <mergeCell ref="M33:N33"/>
    <mergeCell ref="Q33:S33"/>
    <mergeCell ref="B34:E34"/>
    <mergeCell ref="K34:L34"/>
    <mergeCell ref="M34:N34"/>
    <mergeCell ref="B35:E35"/>
    <mergeCell ref="K35:L35"/>
    <mergeCell ref="M35:N35"/>
    <mergeCell ref="B36:E36"/>
    <mergeCell ref="K36:L36"/>
    <mergeCell ref="M36:N36"/>
    <mergeCell ref="B37:E37"/>
    <mergeCell ref="B38:E38"/>
    <mergeCell ref="B39:E39"/>
    <mergeCell ref="B40:E40"/>
    <mergeCell ref="B41:E41"/>
    <mergeCell ref="B42:E42"/>
    <mergeCell ref="K42:L42"/>
    <mergeCell ref="M42:N42"/>
    <mergeCell ref="Q42:S42"/>
    <mergeCell ref="B43:E43"/>
    <mergeCell ref="K43:L43"/>
    <mergeCell ref="M43:N43"/>
    <mergeCell ref="Q43:S43"/>
    <mergeCell ref="B44:E44"/>
    <mergeCell ref="K44:L44"/>
    <mergeCell ref="M44:N44"/>
    <mergeCell ref="Q44:S44"/>
    <mergeCell ref="B45:E45"/>
    <mergeCell ref="K45:L45"/>
    <mergeCell ref="M45:N45"/>
    <mergeCell ref="Q45:S45"/>
    <mergeCell ref="B46:E46"/>
    <mergeCell ref="K46:L46"/>
    <mergeCell ref="M46:N46"/>
    <mergeCell ref="Q46:S46"/>
    <mergeCell ref="B47:E47"/>
    <mergeCell ref="K47:L47"/>
    <mergeCell ref="M47:N47"/>
    <mergeCell ref="Q47:S47"/>
    <mergeCell ref="L51:S51"/>
    <mergeCell ref="L52:S52"/>
    <mergeCell ref="B48:E48"/>
    <mergeCell ref="K48:L48"/>
    <mergeCell ref="M48:N48"/>
    <mergeCell ref="Q48:S48"/>
    <mergeCell ref="B49:E49"/>
  </mergeCells>
  <pageMargins left="0.7" right="0.7" top="0.75" bottom="0.75" header="0.3" footer="0.3"/>
  <pageSetup paperSize="9" orientation="landscape"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1"/>
  <sheetViews>
    <sheetView zoomScaleNormal="100" workbookViewId="0">
      <selection activeCell="H10" sqref="H10"/>
    </sheetView>
  </sheetViews>
  <sheetFormatPr defaultRowHeight="15" x14ac:dyDescent="0.25"/>
  <cols>
    <col min="1" max="1" width="5.28515625" style="95" customWidth="1"/>
    <col min="2" max="2" width="21" style="95" customWidth="1"/>
    <col min="3" max="3" width="16" style="95" customWidth="1"/>
    <col min="4" max="4" width="13.28515625" style="97" customWidth="1"/>
    <col min="5" max="10" width="7.42578125" style="95" customWidth="1"/>
    <col min="11" max="14" width="7.42578125" style="107" customWidth="1"/>
    <col min="15" max="21" width="6.85546875" style="107" customWidth="1"/>
    <col min="22" max="22" width="8" style="95" customWidth="1"/>
    <col min="23" max="23" width="9.140625" style="95" customWidth="1"/>
    <col min="24" max="24" width="7.5703125" style="95" customWidth="1"/>
    <col min="25" max="256" width="9.140625" style="95"/>
    <col min="257" max="257" width="5.28515625" style="95" customWidth="1"/>
    <col min="258" max="258" width="21" style="95" customWidth="1"/>
    <col min="259" max="259" width="16" style="95" customWidth="1"/>
    <col min="260" max="260" width="13.28515625" style="95" customWidth="1"/>
    <col min="261" max="270" width="7.42578125" style="95" customWidth="1"/>
    <col min="271" max="277" width="6.85546875" style="95"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21" style="95" customWidth="1"/>
    <col min="515" max="515" width="16" style="95" customWidth="1"/>
    <col min="516" max="516" width="13.28515625" style="95" customWidth="1"/>
    <col min="517" max="526" width="7.42578125" style="95" customWidth="1"/>
    <col min="527" max="533" width="6.85546875" style="95"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21" style="95" customWidth="1"/>
    <col min="771" max="771" width="16" style="95" customWidth="1"/>
    <col min="772" max="772" width="13.28515625" style="95" customWidth="1"/>
    <col min="773" max="782" width="7.42578125" style="95" customWidth="1"/>
    <col min="783" max="789" width="6.85546875" style="95"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21" style="95" customWidth="1"/>
    <col min="1027" max="1027" width="16" style="95" customWidth="1"/>
    <col min="1028" max="1028" width="13.28515625" style="95" customWidth="1"/>
    <col min="1029" max="1038" width="7.42578125" style="95" customWidth="1"/>
    <col min="1039" max="1045" width="6.85546875" style="95"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21" style="95" customWidth="1"/>
    <col min="1283" max="1283" width="16" style="95" customWidth="1"/>
    <col min="1284" max="1284" width="13.28515625" style="95" customWidth="1"/>
    <col min="1285" max="1294" width="7.42578125" style="95" customWidth="1"/>
    <col min="1295" max="1301" width="6.85546875" style="95"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21" style="95" customWidth="1"/>
    <col min="1539" max="1539" width="16" style="95" customWidth="1"/>
    <col min="1540" max="1540" width="13.28515625" style="95" customWidth="1"/>
    <col min="1541" max="1550" width="7.42578125" style="95" customWidth="1"/>
    <col min="1551" max="1557" width="6.85546875" style="95"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21" style="95" customWidth="1"/>
    <col min="1795" max="1795" width="16" style="95" customWidth="1"/>
    <col min="1796" max="1796" width="13.28515625" style="95" customWidth="1"/>
    <col min="1797" max="1806" width="7.42578125" style="95" customWidth="1"/>
    <col min="1807" max="1813" width="6.85546875" style="95"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21" style="95" customWidth="1"/>
    <col min="2051" max="2051" width="16" style="95" customWidth="1"/>
    <col min="2052" max="2052" width="13.28515625" style="95" customWidth="1"/>
    <col min="2053" max="2062" width="7.42578125" style="95" customWidth="1"/>
    <col min="2063" max="2069" width="6.85546875" style="95"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21" style="95" customWidth="1"/>
    <col min="2307" max="2307" width="16" style="95" customWidth="1"/>
    <col min="2308" max="2308" width="13.28515625" style="95" customWidth="1"/>
    <col min="2309" max="2318" width="7.42578125" style="95" customWidth="1"/>
    <col min="2319" max="2325" width="6.85546875" style="95"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21" style="95" customWidth="1"/>
    <col min="2563" max="2563" width="16" style="95" customWidth="1"/>
    <col min="2564" max="2564" width="13.28515625" style="95" customWidth="1"/>
    <col min="2565" max="2574" width="7.42578125" style="95" customWidth="1"/>
    <col min="2575" max="2581" width="6.85546875" style="95"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21" style="95" customWidth="1"/>
    <col min="2819" max="2819" width="16" style="95" customWidth="1"/>
    <col min="2820" max="2820" width="13.28515625" style="95" customWidth="1"/>
    <col min="2821" max="2830" width="7.42578125" style="95" customWidth="1"/>
    <col min="2831" max="2837" width="6.85546875" style="95"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21" style="95" customWidth="1"/>
    <col min="3075" max="3075" width="16" style="95" customWidth="1"/>
    <col min="3076" max="3076" width="13.28515625" style="95" customWidth="1"/>
    <col min="3077" max="3086" width="7.42578125" style="95" customWidth="1"/>
    <col min="3087" max="3093" width="6.85546875" style="95"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21" style="95" customWidth="1"/>
    <col min="3331" max="3331" width="16" style="95" customWidth="1"/>
    <col min="3332" max="3332" width="13.28515625" style="95" customWidth="1"/>
    <col min="3333" max="3342" width="7.42578125" style="95" customWidth="1"/>
    <col min="3343" max="3349" width="6.85546875" style="95"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21" style="95" customWidth="1"/>
    <col min="3587" max="3587" width="16" style="95" customWidth="1"/>
    <col min="3588" max="3588" width="13.28515625" style="95" customWidth="1"/>
    <col min="3589" max="3598" width="7.42578125" style="95" customWidth="1"/>
    <col min="3599" max="3605" width="6.85546875" style="95"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21" style="95" customWidth="1"/>
    <col min="3843" max="3843" width="16" style="95" customWidth="1"/>
    <col min="3844" max="3844" width="13.28515625" style="95" customWidth="1"/>
    <col min="3845" max="3854" width="7.42578125" style="95" customWidth="1"/>
    <col min="3855" max="3861" width="6.85546875" style="95"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21" style="95" customWidth="1"/>
    <col min="4099" max="4099" width="16" style="95" customWidth="1"/>
    <col min="4100" max="4100" width="13.28515625" style="95" customWidth="1"/>
    <col min="4101" max="4110" width="7.42578125" style="95" customWidth="1"/>
    <col min="4111" max="4117" width="6.85546875" style="95"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21" style="95" customWidth="1"/>
    <col min="4355" max="4355" width="16" style="95" customWidth="1"/>
    <col min="4356" max="4356" width="13.28515625" style="95" customWidth="1"/>
    <col min="4357" max="4366" width="7.42578125" style="95" customWidth="1"/>
    <col min="4367" max="4373" width="6.85546875" style="95"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21" style="95" customWidth="1"/>
    <col min="4611" max="4611" width="16" style="95" customWidth="1"/>
    <col min="4612" max="4612" width="13.28515625" style="95" customWidth="1"/>
    <col min="4613" max="4622" width="7.42578125" style="95" customWidth="1"/>
    <col min="4623" max="4629" width="6.85546875" style="95"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21" style="95" customWidth="1"/>
    <col min="4867" max="4867" width="16" style="95" customWidth="1"/>
    <col min="4868" max="4868" width="13.28515625" style="95" customWidth="1"/>
    <col min="4869" max="4878" width="7.42578125" style="95" customWidth="1"/>
    <col min="4879" max="4885" width="6.85546875" style="95"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21" style="95" customWidth="1"/>
    <col min="5123" max="5123" width="16" style="95" customWidth="1"/>
    <col min="5124" max="5124" width="13.28515625" style="95" customWidth="1"/>
    <col min="5125" max="5134" width="7.42578125" style="95" customWidth="1"/>
    <col min="5135" max="5141" width="6.85546875" style="95"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21" style="95" customWidth="1"/>
    <col min="5379" max="5379" width="16" style="95" customWidth="1"/>
    <col min="5380" max="5380" width="13.28515625" style="95" customWidth="1"/>
    <col min="5381" max="5390" width="7.42578125" style="95" customWidth="1"/>
    <col min="5391" max="5397" width="6.85546875" style="95"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21" style="95" customWidth="1"/>
    <col min="5635" max="5635" width="16" style="95" customWidth="1"/>
    <col min="5636" max="5636" width="13.28515625" style="95" customWidth="1"/>
    <col min="5637" max="5646" width="7.42578125" style="95" customWidth="1"/>
    <col min="5647" max="5653" width="6.85546875" style="95"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21" style="95" customWidth="1"/>
    <col min="5891" max="5891" width="16" style="95" customWidth="1"/>
    <col min="5892" max="5892" width="13.28515625" style="95" customWidth="1"/>
    <col min="5893" max="5902" width="7.42578125" style="95" customWidth="1"/>
    <col min="5903" max="5909" width="6.85546875" style="95"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21" style="95" customWidth="1"/>
    <col min="6147" max="6147" width="16" style="95" customWidth="1"/>
    <col min="6148" max="6148" width="13.28515625" style="95" customWidth="1"/>
    <col min="6149" max="6158" width="7.42578125" style="95" customWidth="1"/>
    <col min="6159" max="6165" width="6.85546875" style="95"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21" style="95" customWidth="1"/>
    <col min="6403" max="6403" width="16" style="95" customWidth="1"/>
    <col min="6404" max="6404" width="13.28515625" style="95" customWidth="1"/>
    <col min="6405" max="6414" width="7.42578125" style="95" customWidth="1"/>
    <col min="6415" max="6421" width="6.85546875" style="95"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21" style="95" customWidth="1"/>
    <col min="6659" max="6659" width="16" style="95" customWidth="1"/>
    <col min="6660" max="6660" width="13.28515625" style="95" customWidth="1"/>
    <col min="6661" max="6670" width="7.42578125" style="95" customWidth="1"/>
    <col min="6671" max="6677" width="6.85546875" style="95"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21" style="95" customWidth="1"/>
    <col min="6915" max="6915" width="16" style="95" customWidth="1"/>
    <col min="6916" max="6916" width="13.28515625" style="95" customWidth="1"/>
    <col min="6917" max="6926" width="7.42578125" style="95" customWidth="1"/>
    <col min="6927" max="6933" width="6.85546875" style="95"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21" style="95" customWidth="1"/>
    <col min="7171" max="7171" width="16" style="95" customWidth="1"/>
    <col min="7172" max="7172" width="13.28515625" style="95" customWidth="1"/>
    <col min="7173" max="7182" width="7.42578125" style="95" customWidth="1"/>
    <col min="7183" max="7189" width="6.85546875" style="95"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21" style="95" customWidth="1"/>
    <col min="7427" max="7427" width="16" style="95" customWidth="1"/>
    <col min="7428" max="7428" width="13.28515625" style="95" customWidth="1"/>
    <col min="7429" max="7438" width="7.42578125" style="95" customWidth="1"/>
    <col min="7439" max="7445" width="6.85546875" style="95"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21" style="95" customWidth="1"/>
    <col min="7683" max="7683" width="16" style="95" customWidth="1"/>
    <col min="7684" max="7684" width="13.28515625" style="95" customWidth="1"/>
    <col min="7685" max="7694" width="7.42578125" style="95" customWidth="1"/>
    <col min="7695" max="7701" width="6.85546875" style="95"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21" style="95" customWidth="1"/>
    <col min="7939" max="7939" width="16" style="95" customWidth="1"/>
    <col min="7940" max="7940" width="13.28515625" style="95" customWidth="1"/>
    <col min="7941" max="7950" width="7.42578125" style="95" customWidth="1"/>
    <col min="7951" max="7957" width="6.85546875" style="95"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21" style="95" customWidth="1"/>
    <col min="8195" max="8195" width="16" style="95" customWidth="1"/>
    <col min="8196" max="8196" width="13.28515625" style="95" customWidth="1"/>
    <col min="8197" max="8206" width="7.42578125" style="95" customWidth="1"/>
    <col min="8207" max="8213" width="6.85546875" style="95"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21" style="95" customWidth="1"/>
    <col min="8451" max="8451" width="16" style="95" customWidth="1"/>
    <col min="8452" max="8452" width="13.28515625" style="95" customWidth="1"/>
    <col min="8453" max="8462" width="7.42578125" style="95" customWidth="1"/>
    <col min="8463" max="8469" width="6.85546875" style="95"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21" style="95" customWidth="1"/>
    <col min="8707" max="8707" width="16" style="95" customWidth="1"/>
    <col min="8708" max="8708" width="13.28515625" style="95" customWidth="1"/>
    <col min="8709" max="8718" width="7.42578125" style="95" customWidth="1"/>
    <col min="8719" max="8725" width="6.85546875" style="95"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21" style="95" customWidth="1"/>
    <col min="8963" max="8963" width="16" style="95" customWidth="1"/>
    <col min="8964" max="8964" width="13.28515625" style="95" customWidth="1"/>
    <col min="8965" max="8974" width="7.42578125" style="95" customWidth="1"/>
    <col min="8975" max="8981" width="6.85546875" style="95"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21" style="95" customWidth="1"/>
    <col min="9219" max="9219" width="16" style="95" customWidth="1"/>
    <col min="9220" max="9220" width="13.28515625" style="95" customWidth="1"/>
    <col min="9221" max="9230" width="7.42578125" style="95" customWidth="1"/>
    <col min="9231" max="9237" width="6.85546875" style="95"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21" style="95" customWidth="1"/>
    <col min="9475" max="9475" width="16" style="95" customWidth="1"/>
    <col min="9476" max="9476" width="13.28515625" style="95" customWidth="1"/>
    <col min="9477" max="9486" width="7.42578125" style="95" customWidth="1"/>
    <col min="9487" max="9493" width="6.85546875" style="95"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21" style="95" customWidth="1"/>
    <col min="9731" max="9731" width="16" style="95" customWidth="1"/>
    <col min="9732" max="9732" width="13.28515625" style="95" customWidth="1"/>
    <col min="9733" max="9742" width="7.42578125" style="95" customWidth="1"/>
    <col min="9743" max="9749" width="6.85546875" style="95"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21" style="95" customWidth="1"/>
    <col min="9987" max="9987" width="16" style="95" customWidth="1"/>
    <col min="9988" max="9988" width="13.28515625" style="95" customWidth="1"/>
    <col min="9989" max="9998" width="7.42578125" style="95" customWidth="1"/>
    <col min="9999" max="10005" width="6.85546875" style="95"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21" style="95" customWidth="1"/>
    <col min="10243" max="10243" width="16" style="95" customWidth="1"/>
    <col min="10244" max="10244" width="13.28515625" style="95" customWidth="1"/>
    <col min="10245" max="10254" width="7.42578125" style="95" customWidth="1"/>
    <col min="10255" max="10261" width="6.85546875" style="95"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21" style="95" customWidth="1"/>
    <col min="10499" max="10499" width="16" style="95" customWidth="1"/>
    <col min="10500" max="10500" width="13.28515625" style="95" customWidth="1"/>
    <col min="10501" max="10510" width="7.42578125" style="95" customWidth="1"/>
    <col min="10511" max="10517" width="6.85546875" style="95"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21" style="95" customWidth="1"/>
    <col min="10755" max="10755" width="16" style="95" customWidth="1"/>
    <col min="10756" max="10756" width="13.28515625" style="95" customWidth="1"/>
    <col min="10757" max="10766" width="7.42578125" style="95" customWidth="1"/>
    <col min="10767" max="10773" width="6.85546875" style="95"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21" style="95" customWidth="1"/>
    <col min="11011" max="11011" width="16" style="95" customWidth="1"/>
    <col min="11012" max="11012" width="13.28515625" style="95" customWidth="1"/>
    <col min="11013" max="11022" width="7.42578125" style="95" customWidth="1"/>
    <col min="11023" max="11029" width="6.85546875" style="95"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21" style="95" customWidth="1"/>
    <col min="11267" max="11267" width="16" style="95" customWidth="1"/>
    <col min="11268" max="11268" width="13.28515625" style="95" customWidth="1"/>
    <col min="11269" max="11278" width="7.42578125" style="95" customWidth="1"/>
    <col min="11279" max="11285" width="6.85546875" style="95"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21" style="95" customWidth="1"/>
    <col min="11523" max="11523" width="16" style="95" customWidth="1"/>
    <col min="11524" max="11524" width="13.28515625" style="95" customWidth="1"/>
    <col min="11525" max="11534" width="7.42578125" style="95" customWidth="1"/>
    <col min="11535" max="11541" width="6.85546875" style="95"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21" style="95" customWidth="1"/>
    <col min="11779" max="11779" width="16" style="95" customWidth="1"/>
    <col min="11780" max="11780" width="13.28515625" style="95" customWidth="1"/>
    <col min="11781" max="11790" width="7.42578125" style="95" customWidth="1"/>
    <col min="11791" max="11797" width="6.85546875" style="95"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21" style="95" customWidth="1"/>
    <col min="12035" max="12035" width="16" style="95" customWidth="1"/>
    <col min="12036" max="12036" width="13.28515625" style="95" customWidth="1"/>
    <col min="12037" max="12046" width="7.42578125" style="95" customWidth="1"/>
    <col min="12047" max="12053" width="6.85546875" style="95"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21" style="95" customWidth="1"/>
    <col min="12291" max="12291" width="16" style="95" customWidth="1"/>
    <col min="12292" max="12292" width="13.28515625" style="95" customWidth="1"/>
    <col min="12293" max="12302" width="7.42578125" style="95" customWidth="1"/>
    <col min="12303" max="12309" width="6.85546875" style="95"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21" style="95" customWidth="1"/>
    <col min="12547" max="12547" width="16" style="95" customWidth="1"/>
    <col min="12548" max="12548" width="13.28515625" style="95" customWidth="1"/>
    <col min="12549" max="12558" width="7.42578125" style="95" customWidth="1"/>
    <col min="12559" max="12565" width="6.85546875" style="95"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21" style="95" customWidth="1"/>
    <col min="12803" max="12803" width="16" style="95" customWidth="1"/>
    <col min="12804" max="12804" width="13.28515625" style="95" customWidth="1"/>
    <col min="12805" max="12814" width="7.42578125" style="95" customWidth="1"/>
    <col min="12815" max="12821" width="6.85546875" style="95"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21" style="95" customWidth="1"/>
    <col min="13059" max="13059" width="16" style="95" customWidth="1"/>
    <col min="13060" max="13060" width="13.28515625" style="95" customWidth="1"/>
    <col min="13061" max="13070" width="7.42578125" style="95" customWidth="1"/>
    <col min="13071" max="13077" width="6.85546875" style="95"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21" style="95" customWidth="1"/>
    <col min="13315" max="13315" width="16" style="95" customWidth="1"/>
    <col min="13316" max="13316" width="13.28515625" style="95" customWidth="1"/>
    <col min="13317" max="13326" width="7.42578125" style="95" customWidth="1"/>
    <col min="13327" max="13333" width="6.85546875" style="95"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21" style="95" customWidth="1"/>
    <col min="13571" max="13571" width="16" style="95" customWidth="1"/>
    <col min="13572" max="13572" width="13.28515625" style="95" customWidth="1"/>
    <col min="13573" max="13582" width="7.42578125" style="95" customWidth="1"/>
    <col min="13583" max="13589" width="6.85546875" style="95"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21" style="95" customWidth="1"/>
    <col min="13827" max="13827" width="16" style="95" customWidth="1"/>
    <col min="13828" max="13828" width="13.28515625" style="95" customWidth="1"/>
    <col min="13829" max="13838" width="7.42578125" style="95" customWidth="1"/>
    <col min="13839" max="13845" width="6.85546875" style="95"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21" style="95" customWidth="1"/>
    <col min="14083" max="14083" width="16" style="95" customWidth="1"/>
    <col min="14084" max="14084" width="13.28515625" style="95" customWidth="1"/>
    <col min="14085" max="14094" width="7.42578125" style="95" customWidth="1"/>
    <col min="14095" max="14101" width="6.85546875" style="95"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21" style="95" customWidth="1"/>
    <col min="14339" max="14339" width="16" style="95" customWidth="1"/>
    <col min="14340" max="14340" width="13.28515625" style="95" customWidth="1"/>
    <col min="14341" max="14350" width="7.42578125" style="95" customWidth="1"/>
    <col min="14351" max="14357" width="6.85546875" style="95"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21" style="95" customWidth="1"/>
    <col min="14595" max="14595" width="16" style="95" customWidth="1"/>
    <col min="14596" max="14596" width="13.28515625" style="95" customWidth="1"/>
    <col min="14597" max="14606" width="7.42578125" style="95" customWidth="1"/>
    <col min="14607" max="14613" width="6.85546875" style="95"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21" style="95" customWidth="1"/>
    <col min="14851" max="14851" width="16" style="95" customWidth="1"/>
    <col min="14852" max="14852" width="13.28515625" style="95" customWidth="1"/>
    <col min="14853" max="14862" width="7.42578125" style="95" customWidth="1"/>
    <col min="14863" max="14869" width="6.85546875" style="95"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21" style="95" customWidth="1"/>
    <col min="15107" max="15107" width="16" style="95" customWidth="1"/>
    <col min="15108" max="15108" width="13.28515625" style="95" customWidth="1"/>
    <col min="15109" max="15118" width="7.42578125" style="95" customWidth="1"/>
    <col min="15119" max="15125" width="6.85546875" style="95"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21" style="95" customWidth="1"/>
    <col min="15363" max="15363" width="16" style="95" customWidth="1"/>
    <col min="15364" max="15364" width="13.28515625" style="95" customWidth="1"/>
    <col min="15365" max="15374" width="7.42578125" style="95" customWidth="1"/>
    <col min="15375" max="15381" width="6.85546875" style="95"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21" style="95" customWidth="1"/>
    <col min="15619" max="15619" width="16" style="95" customWidth="1"/>
    <col min="15620" max="15620" width="13.28515625" style="95" customWidth="1"/>
    <col min="15621" max="15630" width="7.42578125" style="95" customWidth="1"/>
    <col min="15631" max="15637" width="6.85546875" style="95"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21" style="95" customWidth="1"/>
    <col min="15875" max="15875" width="16" style="95" customWidth="1"/>
    <col min="15876" max="15876" width="13.28515625" style="95" customWidth="1"/>
    <col min="15877" max="15886" width="7.42578125" style="95" customWidth="1"/>
    <col min="15887" max="15893" width="6.85546875" style="95"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21" style="95" customWidth="1"/>
    <col min="16131" max="16131" width="16" style="95" customWidth="1"/>
    <col min="16132" max="16132" width="13.28515625" style="95" customWidth="1"/>
    <col min="16133" max="16142" width="7.42578125" style="95" customWidth="1"/>
    <col min="16143" max="16149" width="6.85546875" style="95" customWidth="1"/>
    <col min="16150" max="16150" width="8" style="95" customWidth="1"/>
    <col min="16151" max="16151" width="9.140625" style="95" customWidth="1"/>
    <col min="16152" max="16152" width="7.5703125" style="95" customWidth="1"/>
    <col min="16153" max="16384" width="9.140625" style="95"/>
  </cols>
  <sheetData>
    <row r="1" spans="1:24" ht="46.5" customHeight="1" x14ac:dyDescent="0.25">
      <c r="A1" s="533" t="s">
        <v>1055</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287"/>
      <c r="B2" s="287"/>
      <c r="C2" s="287"/>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0"/>
      <c r="U5" s="540"/>
      <c r="V5" s="541"/>
      <c r="W5" s="542" t="s">
        <v>3</v>
      </c>
      <c r="X5" s="545" t="s">
        <v>4</v>
      </c>
    </row>
    <row r="6" spans="1:24" s="97"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0"/>
      <c r="U6" s="540"/>
      <c r="V6" s="548" t="s">
        <v>254</v>
      </c>
      <c r="W6" s="543"/>
      <c r="X6" s="546"/>
    </row>
    <row r="7" spans="1:24" s="97" customFormat="1" ht="51.95" customHeight="1" x14ac:dyDescent="0.25">
      <c r="A7" s="551"/>
      <c r="B7" s="551"/>
      <c r="C7" s="547"/>
      <c r="D7" s="538"/>
      <c r="E7" s="215" t="s">
        <v>155</v>
      </c>
      <c r="F7" s="215" t="s">
        <v>156</v>
      </c>
      <c r="G7" s="215" t="s">
        <v>65</v>
      </c>
      <c r="H7" s="215" t="s">
        <v>66</v>
      </c>
      <c r="I7" s="215" t="s">
        <v>67</v>
      </c>
      <c r="J7" s="215" t="s">
        <v>68</v>
      </c>
      <c r="K7" s="215" t="s">
        <v>69</v>
      </c>
      <c r="L7" s="215" t="s">
        <v>70</v>
      </c>
      <c r="M7" s="215" t="s">
        <v>71</v>
      </c>
      <c r="N7" s="215" t="s">
        <v>72</v>
      </c>
      <c r="O7" s="215" t="s">
        <v>297</v>
      </c>
      <c r="P7" s="215" t="s">
        <v>298</v>
      </c>
      <c r="Q7" s="215" t="s">
        <v>299</v>
      </c>
      <c r="R7" s="215" t="s">
        <v>389</v>
      </c>
      <c r="S7" s="215" t="s">
        <v>390</v>
      </c>
      <c r="T7" s="215" t="s">
        <v>391</v>
      </c>
      <c r="U7" s="215" t="s">
        <v>576</v>
      </c>
      <c r="V7" s="548"/>
      <c r="W7" s="544"/>
      <c r="X7" s="547"/>
    </row>
    <row r="8" spans="1:24" s="106" customFormat="1" ht="15.95" customHeight="1" x14ac:dyDescent="0.25">
      <c r="A8" s="100" t="s">
        <v>16</v>
      </c>
      <c r="B8" s="169" t="s">
        <v>202</v>
      </c>
      <c r="C8" s="853" t="s">
        <v>525</v>
      </c>
      <c r="D8" s="101">
        <v>0.9</v>
      </c>
      <c r="E8" s="186"/>
      <c r="F8" s="186">
        <v>0.01</v>
      </c>
      <c r="G8" s="186"/>
      <c r="H8" s="186"/>
      <c r="I8" s="186"/>
      <c r="J8" s="186"/>
      <c r="K8" s="186"/>
      <c r="L8" s="186"/>
      <c r="M8" s="186"/>
      <c r="N8" s="186"/>
      <c r="O8" s="186">
        <v>0.02</v>
      </c>
      <c r="P8" s="186">
        <v>0.02</v>
      </c>
      <c r="Q8" s="186">
        <v>0.01</v>
      </c>
      <c r="R8" s="186"/>
      <c r="S8" s="186"/>
      <c r="T8" s="186"/>
      <c r="U8" s="186"/>
      <c r="V8" s="103">
        <f t="shared" ref="V8:V15" si="0">IF(SUM(E8:N8)&gt;5%,5%,SUM(E8:N8))+IF(SUM(O8:U8)&gt;5%,5%,SUM(O8:U8))</f>
        <v>6.0000000000000005E-2</v>
      </c>
      <c r="W8" s="104">
        <f t="shared" ref="W8:W15" si="1">D8+V8</f>
        <v>0.96000000000000008</v>
      </c>
      <c r="X8" s="105">
        <f>IF(95%&lt;=W8,60,IF(AND(90%&lt;=W8,W8&lt;95%),50,IF(AND(80%&lt;=W8,W8&lt;90%),40,IF(AND(75%&lt;=W8,W8&lt;80%),30,IF(AND(70%&lt;=W8,W8&lt;75%),20,IF(W8&lt;70%,0,""))))))</f>
        <v>60</v>
      </c>
    </row>
    <row r="9" spans="1:24" s="106" customFormat="1" ht="15.95" customHeight="1" x14ac:dyDescent="0.25">
      <c r="A9" s="100" t="s">
        <v>17</v>
      </c>
      <c r="B9" s="169" t="s">
        <v>203</v>
      </c>
      <c r="C9" s="853" t="s">
        <v>526</v>
      </c>
      <c r="D9" s="101">
        <v>0.9</v>
      </c>
      <c r="E9" s="186">
        <v>0.01</v>
      </c>
      <c r="F9" s="186">
        <v>0.01</v>
      </c>
      <c r="G9" s="186"/>
      <c r="H9" s="186"/>
      <c r="I9" s="186">
        <v>0.02</v>
      </c>
      <c r="J9" s="186">
        <v>0.02</v>
      </c>
      <c r="K9" s="186">
        <v>0.02</v>
      </c>
      <c r="L9" s="186"/>
      <c r="M9" s="186">
        <v>0.02</v>
      </c>
      <c r="N9" s="186"/>
      <c r="O9" s="186">
        <v>0.02</v>
      </c>
      <c r="P9" s="186">
        <v>0.02</v>
      </c>
      <c r="Q9" s="186">
        <v>0.01</v>
      </c>
      <c r="R9" s="186"/>
      <c r="S9" s="186"/>
      <c r="T9" s="186"/>
      <c r="U9" s="186"/>
      <c r="V9" s="103">
        <f t="shared" si="0"/>
        <v>0.1</v>
      </c>
      <c r="W9" s="104">
        <f t="shared" si="1"/>
        <v>1</v>
      </c>
      <c r="X9" s="105">
        <f t="shared" ref="X9:X15" si="2">IF(95%&lt;=W9,60,IF(AND(90%&lt;=W9,W9&lt;95%),50,IF(AND(80%&lt;=W9,W9&lt;90%),40,IF(AND(75%&lt;=W9,W9&lt;80%),30,IF(AND(70%&lt;=W9,W9&lt;75%),20,IF(W9&lt;70%,0,""))))))</f>
        <v>60</v>
      </c>
    </row>
    <row r="10" spans="1:24" s="106" customFormat="1" ht="15.95" customHeight="1" x14ac:dyDescent="0.25">
      <c r="A10" s="100" t="s">
        <v>18</v>
      </c>
      <c r="B10" s="169" t="s">
        <v>204</v>
      </c>
      <c r="C10" s="853" t="s">
        <v>527</v>
      </c>
      <c r="D10" s="101">
        <v>0.9</v>
      </c>
      <c r="E10" s="186">
        <v>0.01</v>
      </c>
      <c r="F10" s="186">
        <v>0.01</v>
      </c>
      <c r="G10" s="186"/>
      <c r="H10" s="186">
        <v>1.4999999999999999E-2</v>
      </c>
      <c r="I10" s="186"/>
      <c r="J10" s="186"/>
      <c r="K10" s="186"/>
      <c r="L10" s="186"/>
      <c r="M10" s="186">
        <v>0.02</v>
      </c>
      <c r="N10" s="186"/>
      <c r="O10" s="186">
        <v>0.02</v>
      </c>
      <c r="P10" s="186">
        <v>0.02</v>
      </c>
      <c r="Q10" s="186"/>
      <c r="R10" s="186"/>
      <c r="S10" s="186"/>
      <c r="T10" s="186"/>
      <c r="U10" s="186"/>
      <c r="V10" s="103">
        <f t="shared" si="0"/>
        <v>0.09</v>
      </c>
      <c r="W10" s="104">
        <f t="shared" si="1"/>
        <v>0.99</v>
      </c>
      <c r="X10" s="105">
        <f t="shared" si="2"/>
        <v>60</v>
      </c>
    </row>
    <row r="11" spans="1:24" s="106" customFormat="1" ht="15.95" customHeight="1" x14ac:dyDescent="0.25">
      <c r="A11" s="100" t="s">
        <v>19</v>
      </c>
      <c r="B11" s="169" t="s">
        <v>207</v>
      </c>
      <c r="C11" s="853" t="s">
        <v>528</v>
      </c>
      <c r="D11" s="101">
        <v>0.9</v>
      </c>
      <c r="E11" s="186">
        <v>0.01</v>
      </c>
      <c r="F11" s="186">
        <v>0.01</v>
      </c>
      <c r="G11" s="186"/>
      <c r="H11" s="186">
        <v>1.4999999999999999E-2</v>
      </c>
      <c r="I11" s="186"/>
      <c r="J11" s="186"/>
      <c r="K11" s="186"/>
      <c r="L11" s="186"/>
      <c r="M11" s="186">
        <v>0.02</v>
      </c>
      <c r="N11" s="186"/>
      <c r="O11" s="186">
        <v>0.02</v>
      </c>
      <c r="P11" s="186">
        <v>0.02</v>
      </c>
      <c r="Q11" s="186">
        <v>0.01</v>
      </c>
      <c r="R11" s="186"/>
      <c r="S11" s="186"/>
      <c r="T11" s="186"/>
      <c r="U11" s="186"/>
      <c r="V11" s="103">
        <f t="shared" si="0"/>
        <v>0.1</v>
      </c>
      <c r="W11" s="104">
        <f t="shared" si="1"/>
        <v>1</v>
      </c>
      <c r="X11" s="105">
        <f t="shared" si="2"/>
        <v>60</v>
      </c>
    </row>
    <row r="12" spans="1:24" s="106" customFormat="1" ht="15.95" customHeight="1" x14ac:dyDescent="0.25">
      <c r="A12" s="100" t="s">
        <v>20</v>
      </c>
      <c r="B12" s="169" t="s">
        <v>205</v>
      </c>
      <c r="C12" s="853" t="s">
        <v>529</v>
      </c>
      <c r="D12" s="101">
        <v>0.9</v>
      </c>
      <c r="E12" s="186">
        <v>0.01</v>
      </c>
      <c r="F12" s="186">
        <v>0.01</v>
      </c>
      <c r="G12" s="186"/>
      <c r="H12" s="186">
        <v>1.4999999999999999E-2</v>
      </c>
      <c r="I12" s="186"/>
      <c r="J12" s="186"/>
      <c r="K12" s="186"/>
      <c r="L12" s="186"/>
      <c r="M12" s="186">
        <v>0.02</v>
      </c>
      <c r="N12" s="186"/>
      <c r="O12" s="186">
        <v>0.02</v>
      </c>
      <c r="P12" s="186">
        <v>0.02</v>
      </c>
      <c r="Q12" s="186"/>
      <c r="R12" s="186"/>
      <c r="S12" s="186"/>
      <c r="T12" s="186"/>
      <c r="U12" s="186"/>
      <c r="V12" s="103">
        <f t="shared" si="0"/>
        <v>0.09</v>
      </c>
      <c r="W12" s="104">
        <f t="shared" si="1"/>
        <v>0.99</v>
      </c>
      <c r="X12" s="105">
        <f t="shared" si="2"/>
        <v>60</v>
      </c>
    </row>
    <row r="13" spans="1:24" s="106" customFormat="1" ht="15.95" customHeight="1" x14ac:dyDescent="0.25">
      <c r="A13" s="100" t="s">
        <v>21</v>
      </c>
      <c r="B13" s="169" t="s">
        <v>206</v>
      </c>
      <c r="C13" s="853" t="s">
        <v>530</v>
      </c>
      <c r="D13" s="101">
        <v>0.9</v>
      </c>
      <c r="E13" s="186">
        <v>0.01</v>
      </c>
      <c r="F13" s="186">
        <v>0.01</v>
      </c>
      <c r="G13" s="186"/>
      <c r="H13" s="186"/>
      <c r="I13" s="186"/>
      <c r="J13" s="186"/>
      <c r="K13" s="186"/>
      <c r="L13" s="186"/>
      <c r="M13" s="186">
        <v>0.02</v>
      </c>
      <c r="N13" s="186"/>
      <c r="O13" s="186">
        <v>0.02</v>
      </c>
      <c r="P13" s="186"/>
      <c r="Q13" s="186"/>
      <c r="R13" s="186"/>
      <c r="S13" s="186"/>
      <c r="T13" s="186"/>
      <c r="U13" s="186"/>
      <c r="V13" s="103">
        <f t="shared" si="0"/>
        <v>0.06</v>
      </c>
      <c r="W13" s="104">
        <f t="shared" si="1"/>
        <v>0.96</v>
      </c>
      <c r="X13" s="105">
        <f t="shared" si="2"/>
        <v>60</v>
      </c>
    </row>
    <row r="14" spans="1:24" s="106" customFormat="1" ht="15.95" customHeight="1" x14ac:dyDescent="0.25">
      <c r="A14" s="100" t="s">
        <v>22</v>
      </c>
      <c r="B14" s="169" t="s">
        <v>208</v>
      </c>
      <c r="C14" s="853" t="s">
        <v>532</v>
      </c>
      <c r="D14" s="101">
        <v>0.9</v>
      </c>
      <c r="E14" s="186">
        <v>0.01</v>
      </c>
      <c r="F14" s="186">
        <v>0.01</v>
      </c>
      <c r="G14" s="186"/>
      <c r="H14" s="186"/>
      <c r="I14" s="186"/>
      <c r="J14" s="186"/>
      <c r="K14" s="186"/>
      <c r="L14" s="186"/>
      <c r="M14" s="186">
        <v>0.02</v>
      </c>
      <c r="N14" s="186"/>
      <c r="O14" s="186">
        <v>0.02</v>
      </c>
      <c r="P14" s="186"/>
      <c r="Q14" s="186"/>
      <c r="R14" s="186"/>
      <c r="S14" s="186"/>
      <c r="T14" s="186"/>
      <c r="U14" s="186"/>
      <c r="V14" s="103">
        <f t="shared" si="0"/>
        <v>0.06</v>
      </c>
      <c r="W14" s="104">
        <f t="shared" si="1"/>
        <v>0.96</v>
      </c>
      <c r="X14" s="105">
        <f t="shared" si="2"/>
        <v>60</v>
      </c>
    </row>
    <row r="15" spans="1:24" s="106" customFormat="1" ht="15.95" customHeight="1" x14ac:dyDescent="0.25">
      <c r="A15" s="100" t="s">
        <v>23</v>
      </c>
      <c r="B15" s="169" t="s">
        <v>209</v>
      </c>
      <c r="C15" s="853" t="s">
        <v>531</v>
      </c>
      <c r="D15" s="101">
        <v>0.9</v>
      </c>
      <c r="E15" s="186">
        <v>0.01</v>
      </c>
      <c r="F15" s="186">
        <v>0.01</v>
      </c>
      <c r="G15" s="186"/>
      <c r="H15" s="186"/>
      <c r="I15" s="186"/>
      <c r="J15" s="186"/>
      <c r="K15" s="186"/>
      <c r="L15" s="186"/>
      <c r="M15" s="186">
        <v>0.02</v>
      </c>
      <c r="N15" s="186"/>
      <c r="O15" s="186">
        <v>0.02</v>
      </c>
      <c r="P15" s="186"/>
      <c r="Q15" s="186">
        <v>0.01</v>
      </c>
      <c r="R15" s="186"/>
      <c r="S15" s="186"/>
      <c r="T15" s="186"/>
      <c r="U15" s="186"/>
      <c r="V15" s="103">
        <f t="shared" si="0"/>
        <v>7.0000000000000007E-2</v>
      </c>
      <c r="W15" s="104">
        <f t="shared" si="1"/>
        <v>0.97</v>
      </c>
      <c r="X15" s="105">
        <f t="shared" si="2"/>
        <v>60</v>
      </c>
    </row>
    <row r="16" spans="1:24" ht="39.75" customHeight="1" x14ac:dyDescent="0.25">
      <c r="A16" s="552" t="s">
        <v>541</v>
      </c>
      <c r="B16" s="552"/>
      <c r="C16" s="552"/>
      <c r="D16" s="552"/>
      <c r="E16" s="552"/>
      <c r="F16" s="552"/>
      <c r="G16" s="552"/>
      <c r="H16" s="552"/>
      <c r="I16" s="552"/>
      <c r="J16" s="552"/>
      <c r="K16" s="552"/>
      <c r="L16" s="552"/>
      <c r="M16" s="552"/>
      <c r="N16" s="552"/>
      <c r="O16" s="552"/>
      <c r="P16" s="552"/>
      <c r="Q16" s="552"/>
      <c r="R16" s="552"/>
      <c r="S16" s="552"/>
      <c r="T16" s="552"/>
      <c r="U16" s="552"/>
      <c r="V16" s="552"/>
      <c r="W16" s="552"/>
      <c r="X16" s="552"/>
    </row>
    <row r="18" spans="1:24" ht="18.75" x14ac:dyDescent="0.3">
      <c r="A18" s="553" t="s">
        <v>5</v>
      </c>
      <c r="B18" s="553"/>
      <c r="C18" s="553"/>
      <c r="D18" s="553"/>
      <c r="E18" s="553"/>
      <c r="F18" s="553"/>
      <c r="G18" s="553"/>
      <c r="H18" s="553"/>
      <c r="I18" s="553"/>
      <c r="J18" s="553"/>
      <c r="K18" s="553"/>
      <c r="L18" s="553"/>
      <c r="M18" s="553"/>
      <c r="N18" s="553"/>
      <c r="O18" s="553"/>
      <c r="P18" s="553"/>
      <c r="Q18" s="553"/>
      <c r="R18" s="553"/>
      <c r="S18" s="553"/>
      <c r="T18" s="553"/>
      <c r="U18" s="553"/>
      <c r="V18" s="553"/>
      <c r="W18" s="553"/>
      <c r="X18" s="553"/>
    </row>
    <row r="20" spans="1:24" ht="112.5" customHeight="1" x14ac:dyDescent="0.25">
      <c r="A20" s="259" t="s">
        <v>6</v>
      </c>
      <c r="B20" s="483" t="s">
        <v>7</v>
      </c>
      <c r="C20" s="483"/>
      <c r="D20" s="483"/>
      <c r="E20" s="483"/>
      <c r="F20" s="259"/>
      <c r="G20" s="259"/>
      <c r="H20" s="259"/>
      <c r="I20" s="259"/>
      <c r="J20" s="259"/>
      <c r="K20" s="554" t="s">
        <v>8</v>
      </c>
      <c r="L20" s="556"/>
      <c r="M20" s="557" t="s">
        <v>9</v>
      </c>
      <c r="N20" s="557"/>
      <c r="O20" s="265" t="s">
        <v>10</v>
      </c>
      <c r="P20" s="265" t="s">
        <v>11</v>
      </c>
      <c r="Q20" s="262" t="s">
        <v>219</v>
      </c>
      <c r="R20" s="554" t="s">
        <v>12</v>
      </c>
      <c r="S20" s="555"/>
      <c r="T20" s="555"/>
      <c r="U20" s="555"/>
      <c r="V20" s="555"/>
      <c r="W20" s="555"/>
      <c r="X20" s="556"/>
    </row>
    <row r="21" spans="1:24" ht="48" customHeight="1" x14ac:dyDescent="0.25">
      <c r="A21" s="4">
        <v>1</v>
      </c>
      <c r="B21" s="474" t="s">
        <v>617</v>
      </c>
      <c r="C21" s="474"/>
      <c r="D21" s="474"/>
      <c r="E21" s="474"/>
      <c r="F21" s="181"/>
      <c r="G21" s="181"/>
      <c r="H21" s="181"/>
      <c r="I21" s="181"/>
      <c r="J21" s="181"/>
      <c r="K21" s="526"/>
      <c r="L21" s="528"/>
      <c r="M21" s="526"/>
      <c r="N21" s="528"/>
      <c r="O21" s="265"/>
      <c r="P21" s="262"/>
      <c r="Q21" s="461">
        <v>0.01</v>
      </c>
      <c r="R21" s="262"/>
      <c r="S21" s="263"/>
      <c r="T21" s="263"/>
      <c r="U21" s="263"/>
      <c r="V21" s="263"/>
      <c r="W21" s="263"/>
      <c r="X21" s="264"/>
    </row>
    <row r="22" spans="1:24" ht="45.75" customHeight="1" x14ac:dyDescent="0.25">
      <c r="A22" s="4">
        <v>2</v>
      </c>
      <c r="B22" s="474" t="s">
        <v>620</v>
      </c>
      <c r="C22" s="474"/>
      <c r="D22" s="474"/>
      <c r="E22" s="474"/>
      <c r="F22" s="181"/>
      <c r="G22" s="181"/>
      <c r="H22" s="181"/>
      <c r="I22" s="181"/>
      <c r="J22" s="181"/>
      <c r="K22" s="526"/>
      <c r="L22" s="528"/>
      <c r="M22" s="526"/>
      <c r="N22" s="528"/>
      <c r="O22" s="265"/>
      <c r="P22" s="262"/>
      <c r="Q22" s="461">
        <v>0.01</v>
      </c>
      <c r="R22" s="262"/>
      <c r="S22" s="263"/>
      <c r="T22" s="263"/>
      <c r="U22" s="263"/>
      <c r="V22" s="263"/>
      <c r="W22" s="263"/>
      <c r="X22" s="264"/>
    </row>
    <row r="23" spans="1:24" ht="51.75" hidden="1" customHeight="1" x14ac:dyDescent="0.25">
      <c r="A23" s="4">
        <v>3</v>
      </c>
      <c r="B23" s="474" t="s">
        <v>624</v>
      </c>
      <c r="C23" s="474"/>
      <c r="D23" s="474"/>
      <c r="E23" s="474"/>
      <c r="F23" s="181"/>
      <c r="G23" s="181"/>
      <c r="H23" s="181"/>
      <c r="I23" s="181"/>
      <c r="J23" s="181"/>
      <c r="K23" s="526"/>
      <c r="L23" s="528"/>
      <c r="M23" s="526"/>
      <c r="N23" s="528"/>
      <c r="O23" s="265"/>
      <c r="P23" s="262"/>
      <c r="Q23" s="254">
        <v>0.02</v>
      </c>
      <c r="R23" s="262"/>
      <c r="S23" s="263"/>
      <c r="T23" s="263"/>
      <c r="U23" s="263"/>
      <c r="V23" s="263"/>
      <c r="W23" s="263"/>
      <c r="X23" s="264"/>
    </row>
    <row r="24" spans="1:24" ht="36.75" customHeight="1" x14ac:dyDescent="0.25">
      <c r="A24" s="4">
        <v>4</v>
      </c>
      <c r="B24" s="473" t="s">
        <v>625</v>
      </c>
      <c r="C24" s="473"/>
      <c r="D24" s="474"/>
      <c r="E24" s="474"/>
      <c r="F24" s="181"/>
      <c r="G24" s="181"/>
      <c r="H24" s="181"/>
      <c r="I24" s="181"/>
      <c r="J24" s="181"/>
      <c r="K24" s="526"/>
      <c r="L24" s="528"/>
      <c r="M24" s="526"/>
      <c r="N24" s="528"/>
      <c r="O24" s="265"/>
      <c r="P24" s="262"/>
      <c r="Q24" s="262"/>
      <c r="R24" s="262"/>
      <c r="S24" s="263"/>
      <c r="T24" s="263"/>
      <c r="U24" s="263"/>
      <c r="V24" s="263"/>
      <c r="W24" s="263"/>
      <c r="X24" s="264"/>
    </row>
    <row r="25" spans="1:24" ht="36.75" customHeight="1" x14ac:dyDescent="0.25">
      <c r="A25" s="4">
        <v>5</v>
      </c>
      <c r="B25" s="558" t="s">
        <v>626</v>
      </c>
      <c r="C25" s="559"/>
      <c r="D25" s="559"/>
      <c r="E25" s="560"/>
      <c r="F25" s="181"/>
      <c r="G25" s="181"/>
      <c r="H25" s="181"/>
      <c r="I25" s="181"/>
      <c r="J25" s="181"/>
      <c r="K25" s="260"/>
      <c r="L25" s="261"/>
      <c r="M25" s="260"/>
      <c r="N25" s="261"/>
      <c r="O25" s="265"/>
      <c r="P25" s="262"/>
      <c r="Q25" s="254">
        <v>0.01</v>
      </c>
      <c r="R25" s="262"/>
      <c r="S25" s="263"/>
      <c r="T25" s="263"/>
      <c r="U25" s="263"/>
      <c r="V25" s="263"/>
      <c r="W25" s="263"/>
      <c r="X25" s="264"/>
    </row>
    <row r="26" spans="1:24" ht="36.75" customHeight="1" x14ac:dyDescent="0.25">
      <c r="A26" s="4">
        <v>6</v>
      </c>
      <c r="B26" s="558" t="s">
        <v>627</v>
      </c>
      <c r="C26" s="559"/>
      <c r="D26" s="559"/>
      <c r="E26" s="560"/>
      <c r="F26" s="181"/>
      <c r="G26" s="181"/>
      <c r="H26" s="181"/>
      <c r="I26" s="181"/>
      <c r="J26" s="181"/>
      <c r="K26" s="260"/>
      <c r="L26" s="261"/>
      <c r="M26" s="260"/>
      <c r="N26" s="261"/>
      <c r="O26" s="265"/>
      <c r="P26" s="262"/>
      <c r="Q26" s="262" t="s">
        <v>628</v>
      </c>
      <c r="R26" s="262"/>
      <c r="S26" s="263"/>
      <c r="T26" s="263"/>
      <c r="U26" s="263"/>
      <c r="V26" s="263"/>
      <c r="W26" s="263"/>
      <c r="X26" s="264"/>
    </row>
    <row r="27" spans="1:24" ht="36.75" customHeight="1" x14ac:dyDescent="0.25">
      <c r="A27" s="4">
        <v>7</v>
      </c>
      <c r="B27" s="558" t="s">
        <v>629</v>
      </c>
      <c r="C27" s="559"/>
      <c r="D27" s="559"/>
      <c r="E27" s="560"/>
      <c r="F27" s="181"/>
      <c r="G27" s="181"/>
      <c r="H27" s="181"/>
      <c r="I27" s="181"/>
      <c r="J27" s="181"/>
      <c r="K27" s="260"/>
      <c r="L27" s="261"/>
      <c r="M27" s="260"/>
      <c r="N27" s="261"/>
      <c r="O27" s="265"/>
      <c r="P27" s="262"/>
      <c r="Q27" s="255">
        <v>2.5000000000000001E-2</v>
      </c>
      <c r="R27" s="262"/>
      <c r="S27" s="263"/>
      <c r="T27" s="263"/>
      <c r="U27" s="263"/>
      <c r="V27" s="263"/>
      <c r="W27" s="263"/>
      <c r="X27" s="264"/>
    </row>
    <row r="28" spans="1:24" ht="36.75" customHeight="1" x14ac:dyDescent="0.25">
      <c r="A28" s="4">
        <v>8</v>
      </c>
      <c r="B28" s="558" t="s">
        <v>630</v>
      </c>
      <c r="C28" s="559"/>
      <c r="D28" s="559"/>
      <c r="E28" s="560"/>
      <c r="F28" s="181"/>
      <c r="G28" s="181"/>
      <c r="H28" s="181"/>
      <c r="I28" s="181"/>
      <c r="J28" s="181"/>
      <c r="K28" s="260"/>
      <c r="L28" s="261"/>
      <c r="M28" s="260"/>
      <c r="N28" s="261"/>
      <c r="O28" s="265"/>
      <c r="P28" s="262"/>
      <c r="Q28" s="255">
        <v>3.5000000000000003E-2</v>
      </c>
      <c r="R28" s="262"/>
      <c r="S28" s="263"/>
      <c r="T28" s="263"/>
      <c r="U28" s="263"/>
      <c r="V28" s="263"/>
      <c r="W28" s="263"/>
      <c r="X28" s="264"/>
    </row>
    <row r="29" spans="1:24" ht="36.75" customHeight="1" x14ac:dyDescent="0.25">
      <c r="A29" s="4">
        <v>9</v>
      </c>
      <c r="B29" s="558" t="s">
        <v>631</v>
      </c>
      <c r="C29" s="559"/>
      <c r="D29" s="559"/>
      <c r="E29" s="560"/>
      <c r="F29" s="181"/>
      <c r="G29" s="181"/>
      <c r="H29" s="181"/>
      <c r="I29" s="181"/>
      <c r="J29" s="181"/>
      <c r="K29" s="260"/>
      <c r="L29" s="261"/>
      <c r="M29" s="260"/>
      <c r="N29" s="261"/>
      <c r="O29" s="265"/>
      <c r="P29" s="262"/>
      <c r="Q29" s="461">
        <v>0.05</v>
      </c>
      <c r="R29" s="262"/>
      <c r="S29" s="263"/>
      <c r="T29" s="263"/>
      <c r="U29" s="263"/>
      <c r="V29" s="263"/>
      <c r="W29" s="263"/>
      <c r="X29" s="264"/>
    </row>
    <row r="30" spans="1:24" ht="74.25" customHeight="1" x14ac:dyDescent="0.25">
      <c r="A30" s="4">
        <v>10</v>
      </c>
      <c r="B30" s="474" t="s">
        <v>632</v>
      </c>
      <c r="C30" s="474"/>
      <c r="D30" s="474"/>
      <c r="E30" s="474"/>
      <c r="F30" s="181"/>
      <c r="G30" s="181"/>
      <c r="H30" s="181"/>
      <c r="I30" s="181"/>
      <c r="J30" s="181"/>
      <c r="K30" s="526"/>
      <c r="L30" s="528"/>
      <c r="M30" s="526"/>
      <c r="N30" s="528"/>
      <c r="O30" s="110"/>
      <c r="P30" s="111"/>
      <c r="Q30" s="256">
        <v>0.02</v>
      </c>
      <c r="R30" s="554"/>
      <c r="S30" s="555"/>
      <c r="T30" s="555"/>
      <c r="U30" s="555"/>
      <c r="V30" s="555"/>
      <c r="W30" s="555"/>
      <c r="X30" s="556"/>
    </row>
    <row r="31" spans="1:24" ht="44.25" customHeight="1" x14ac:dyDescent="0.25">
      <c r="A31" s="4">
        <v>11</v>
      </c>
      <c r="B31" s="474" t="s">
        <v>633</v>
      </c>
      <c r="C31" s="474"/>
      <c r="D31" s="474"/>
      <c r="E31" s="474"/>
      <c r="F31" s="181"/>
      <c r="G31" s="181"/>
      <c r="H31" s="181"/>
      <c r="I31" s="181"/>
      <c r="J31" s="181"/>
      <c r="K31" s="526"/>
      <c r="L31" s="528"/>
      <c r="M31" s="526"/>
      <c r="N31" s="528"/>
      <c r="O31" s="110"/>
      <c r="P31" s="111"/>
      <c r="Q31" s="254">
        <v>0.02</v>
      </c>
      <c r="R31" s="554"/>
      <c r="S31" s="555"/>
      <c r="T31" s="555"/>
      <c r="U31" s="555"/>
      <c r="V31" s="555"/>
      <c r="W31" s="555"/>
      <c r="X31" s="556"/>
    </row>
    <row r="32" spans="1:24" ht="102" customHeight="1" x14ac:dyDescent="0.25">
      <c r="A32" s="4">
        <v>12</v>
      </c>
      <c r="B32" s="474" t="s">
        <v>634</v>
      </c>
      <c r="C32" s="474"/>
      <c r="D32" s="474"/>
      <c r="E32" s="474"/>
      <c r="F32" s="181"/>
      <c r="G32" s="181"/>
      <c r="H32" s="181"/>
      <c r="I32" s="181"/>
      <c r="J32" s="181"/>
      <c r="K32" s="526"/>
      <c r="L32" s="528"/>
      <c r="M32" s="526"/>
      <c r="N32" s="528"/>
      <c r="O32" s="110"/>
      <c r="P32" s="111"/>
      <c r="Q32" s="254">
        <v>0.02</v>
      </c>
      <c r="R32" s="554"/>
      <c r="S32" s="555"/>
      <c r="T32" s="555"/>
      <c r="U32" s="555"/>
      <c r="V32" s="555"/>
      <c r="W32" s="555"/>
      <c r="X32" s="556"/>
    </row>
    <row r="33" spans="1:24" ht="62.25" hidden="1" customHeight="1" x14ac:dyDescent="0.25">
      <c r="A33" s="4">
        <v>13</v>
      </c>
      <c r="B33" s="473" t="s">
        <v>636</v>
      </c>
      <c r="C33" s="473"/>
      <c r="D33" s="474"/>
      <c r="E33" s="474"/>
      <c r="F33" s="181"/>
      <c r="G33" s="181"/>
      <c r="H33" s="181"/>
      <c r="I33" s="181"/>
      <c r="J33" s="181"/>
      <c r="K33" s="526"/>
      <c r="L33" s="528"/>
      <c r="M33" s="526"/>
      <c r="N33" s="528"/>
      <c r="O33" s="110"/>
      <c r="P33" s="111"/>
      <c r="Q33" s="254">
        <v>0.02</v>
      </c>
      <c r="R33" s="554"/>
      <c r="S33" s="555"/>
      <c r="T33" s="555"/>
      <c r="U33" s="555"/>
      <c r="V33" s="555"/>
      <c r="W33" s="555"/>
      <c r="X33" s="556"/>
    </row>
    <row r="34" spans="1:24" ht="48.2" customHeight="1" x14ac:dyDescent="0.25">
      <c r="A34" s="4">
        <v>14</v>
      </c>
      <c r="B34" s="474" t="s">
        <v>637</v>
      </c>
      <c r="C34" s="474"/>
      <c r="D34" s="474"/>
      <c r="E34" s="474"/>
      <c r="F34" s="181"/>
      <c r="G34" s="181"/>
      <c r="H34" s="181"/>
      <c r="I34" s="181"/>
      <c r="J34" s="181"/>
      <c r="K34" s="526"/>
      <c r="L34" s="528"/>
      <c r="M34" s="526"/>
      <c r="N34" s="528"/>
      <c r="O34" s="110"/>
      <c r="P34" s="111"/>
      <c r="Q34" s="254">
        <v>0.02</v>
      </c>
      <c r="R34" s="554"/>
      <c r="S34" s="555"/>
      <c r="T34" s="555"/>
      <c r="U34" s="555"/>
      <c r="V34" s="555"/>
      <c r="W34" s="555"/>
      <c r="X34" s="556"/>
    </row>
    <row r="35" spans="1:24" ht="44.25" hidden="1" customHeight="1" x14ac:dyDescent="0.25">
      <c r="A35" s="4">
        <v>15</v>
      </c>
      <c r="B35" s="474" t="s">
        <v>639</v>
      </c>
      <c r="C35" s="474"/>
      <c r="D35" s="474"/>
      <c r="E35" s="474"/>
      <c r="F35" s="181"/>
      <c r="G35" s="181"/>
      <c r="H35" s="181"/>
      <c r="I35" s="181"/>
      <c r="J35" s="181"/>
      <c r="K35" s="526"/>
      <c r="L35" s="528"/>
      <c r="M35" s="526"/>
      <c r="N35" s="528"/>
      <c r="O35" s="110"/>
      <c r="P35" s="111"/>
      <c r="Q35" s="254">
        <v>0.02</v>
      </c>
      <c r="R35" s="554"/>
      <c r="S35" s="555"/>
      <c r="T35" s="555"/>
      <c r="U35" s="555"/>
      <c r="V35" s="555"/>
      <c r="W35" s="555"/>
      <c r="X35" s="556"/>
    </row>
    <row r="36" spans="1:24" ht="37.5" customHeight="1" x14ac:dyDescent="0.25">
      <c r="A36" s="4">
        <v>16</v>
      </c>
      <c r="B36" s="573" t="s">
        <v>1056</v>
      </c>
      <c r="C36" s="573"/>
      <c r="D36" s="573"/>
      <c r="E36" s="573"/>
      <c r="F36" s="258"/>
      <c r="G36" s="258"/>
      <c r="H36" s="258"/>
      <c r="I36" s="258"/>
      <c r="J36" s="258"/>
      <c r="K36" s="526"/>
      <c r="L36" s="528"/>
      <c r="M36" s="526"/>
      <c r="N36" s="528"/>
      <c r="O36" s="110"/>
      <c r="P36" s="111"/>
      <c r="Q36" s="112">
        <v>0.02</v>
      </c>
      <c r="R36" s="693" t="s">
        <v>766</v>
      </c>
      <c r="S36" s="694"/>
      <c r="T36" s="694"/>
      <c r="U36" s="694"/>
      <c r="V36" s="694"/>
      <c r="W36" s="694"/>
      <c r="X36" s="695"/>
    </row>
    <row r="37" spans="1:24" ht="51" customHeight="1" x14ac:dyDescent="0.25">
      <c r="A37" s="4">
        <v>17</v>
      </c>
      <c r="B37" s="573" t="s">
        <v>1057</v>
      </c>
      <c r="C37" s="573"/>
      <c r="D37" s="573"/>
      <c r="E37" s="573"/>
      <c r="F37" s="258"/>
      <c r="G37" s="258"/>
      <c r="H37" s="258"/>
      <c r="I37" s="258"/>
      <c r="J37" s="258"/>
      <c r="K37" s="260"/>
      <c r="L37" s="261"/>
      <c r="M37" s="260"/>
      <c r="N37" s="261"/>
      <c r="O37" s="110"/>
      <c r="P37" s="111"/>
      <c r="Q37" s="112">
        <v>0.02</v>
      </c>
      <c r="R37" s="262"/>
      <c r="S37" s="263"/>
      <c r="T37" s="263"/>
      <c r="U37" s="263"/>
      <c r="V37" s="263"/>
      <c r="W37" s="263"/>
      <c r="X37" s="264"/>
    </row>
    <row r="38" spans="1:24" ht="51" customHeight="1" x14ac:dyDescent="0.25">
      <c r="A38" s="4">
        <v>18</v>
      </c>
      <c r="B38" s="573" t="s">
        <v>1058</v>
      </c>
      <c r="C38" s="573"/>
      <c r="D38" s="573"/>
      <c r="E38" s="573"/>
      <c r="F38" s="258"/>
      <c r="G38" s="258"/>
      <c r="H38" s="258"/>
      <c r="I38" s="258"/>
      <c r="J38" s="258"/>
      <c r="K38" s="260"/>
      <c r="L38" s="261"/>
      <c r="M38" s="260"/>
      <c r="N38" s="261"/>
      <c r="O38" s="110"/>
      <c r="P38" s="111"/>
      <c r="Q38" s="112">
        <v>0.01</v>
      </c>
      <c r="R38" s="262"/>
      <c r="S38" s="263"/>
      <c r="T38" s="263"/>
      <c r="U38" s="263"/>
      <c r="V38" s="263"/>
      <c r="W38" s="263"/>
      <c r="X38" s="264"/>
    </row>
    <row r="39" spans="1:24" ht="16.5" x14ac:dyDescent="0.25">
      <c r="A39" s="29"/>
      <c r="B39" s="30"/>
      <c r="C39" s="30"/>
      <c r="D39" s="30"/>
      <c r="E39" s="30"/>
      <c r="F39" s="30"/>
      <c r="G39" s="30"/>
      <c r="H39" s="30"/>
      <c r="I39" s="30"/>
      <c r="J39" s="30"/>
      <c r="K39" s="113"/>
      <c r="L39" s="114"/>
      <c r="M39" s="114"/>
      <c r="N39" s="114"/>
      <c r="O39" s="114"/>
      <c r="P39" s="114"/>
      <c r="Q39" s="114"/>
      <c r="R39" s="114"/>
      <c r="S39" s="114"/>
      <c r="T39" s="114"/>
      <c r="U39" s="114"/>
      <c r="V39" s="115"/>
      <c r="W39" s="115"/>
      <c r="X39" s="115"/>
    </row>
    <row r="40" spans="1:24" ht="15.75" x14ac:dyDescent="0.25">
      <c r="L40" s="532" t="s">
        <v>13</v>
      </c>
      <c r="M40" s="532"/>
      <c r="N40" s="532"/>
      <c r="O40" s="532"/>
      <c r="P40" s="532"/>
      <c r="Q40" s="532"/>
      <c r="R40" s="532"/>
      <c r="S40" s="532"/>
      <c r="T40" s="532"/>
      <c r="U40" s="532"/>
      <c r="V40" s="532"/>
      <c r="W40" s="532"/>
      <c r="X40" s="532"/>
    </row>
    <row r="41" spans="1:24" ht="15.75" x14ac:dyDescent="0.25">
      <c r="L41" s="523" t="s">
        <v>14</v>
      </c>
      <c r="M41" s="523"/>
      <c r="N41" s="523"/>
      <c r="O41" s="523"/>
      <c r="P41" s="523"/>
      <c r="Q41" s="523"/>
      <c r="R41" s="523"/>
      <c r="S41" s="523"/>
      <c r="T41" s="523"/>
      <c r="U41" s="523"/>
      <c r="V41" s="523"/>
      <c r="W41" s="523"/>
      <c r="X41" s="523"/>
    </row>
  </sheetData>
  <mergeCells count="68">
    <mergeCell ref="L40:X40"/>
    <mergeCell ref="L41:X41"/>
    <mergeCell ref="B38:E38"/>
    <mergeCell ref="B36:E36"/>
    <mergeCell ref="K36:L36"/>
    <mergeCell ref="M36:N36"/>
    <mergeCell ref="R36:X36"/>
    <mergeCell ref="B37:E37"/>
    <mergeCell ref="B34:E34"/>
    <mergeCell ref="K34:L34"/>
    <mergeCell ref="M34:N34"/>
    <mergeCell ref="R34:X34"/>
    <mergeCell ref="B35:E35"/>
    <mergeCell ref="K35:L35"/>
    <mergeCell ref="M35:N35"/>
    <mergeCell ref="R35:X35"/>
    <mergeCell ref="B32:E32"/>
    <mergeCell ref="K32:L32"/>
    <mergeCell ref="M32:N32"/>
    <mergeCell ref="R32:X32"/>
    <mergeCell ref="B33:E33"/>
    <mergeCell ref="K33:L33"/>
    <mergeCell ref="M33:N33"/>
    <mergeCell ref="R33:X33"/>
    <mergeCell ref="B30:E30"/>
    <mergeCell ref="K30:L30"/>
    <mergeCell ref="M30:N30"/>
    <mergeCell ref="R30:X30"/>
    <mergeCell ref="B31:E31"/>
    <mergeCell ref="K31:L31"/>
    <mergeCell ref="M31:N31"/>
    <mergeCell ref="R31:X31"/>
    <mergeCell ref="X5:X7"/>
    <mergeCell ref="E6:N6"/>
    <mergeCell ref="O6:U6"/>
    <mergeCell ref="V6:V7"/>
    <mergeCell ref="A16:X16"/>
    <mergeCell ref="B25:E25"/>
    <mergeCell ref="B26:E26"/>
    <mergeCell ref="B27:E27"/>
    <mergeCell ref="B28:E28"/>
    <mergeCell ref="B29:E29"/>
    <mergeCell ref="B23:E23"/>
    <mergeCell ref="K23:L23"/>
    <mergeCell ref="M23:N23"/>
    <mergeCell ref="B24:E24"/>
    <mergeCell ref="K24:L24"/>
    <mergeCell ref="M24:N24"/>
    <mergeCell ref="A18:X18"/>
    <mergeCell ref="B20:E20"/>
    <mergeCell ref="K20:L20"/>
    <mergeCell ref="M20:N20"/>
    <mergeCell ref="R20:X20"/>
    <mergeCell ref="B21:E21"/>
    <mergeCell ref="K21:L21"/>
    <mergeCell ref="M21:N21"/>
    <mergeCell ref="B22:E22"/>
    <mergeCell ref="K22:L22"/>
    <mergeCell ref="M22:N22"/>
    <mergeCell ref="A1:E1"/>
    <mergeCell ref="A5:A7"/>
    <mergeCell ref="B5:B7"/>
    <mergeCell ref="C5:C7"/>
    <mergeCell ref="W5:W7"/>
    <mergeCell ref="A3:X3"/>
    <mergeCell ref="A4:X4"/>
    <mergeCell ref="D5:D7"/>
    <mergeCell ref="E5:V5"/>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47"/>
  <sheetViews>
    <sheetView zoomScaleNormal="100" workbookViewId="0">
      <selection activeCell="B8" sqref="B8:U17"/>
    </sheetView>
  </sheetViews>
  <sheetFormatPr defaultRowHeight="15" x14ac:dyDescent="0.25"/>
  <cols>
    <col min="1" max="1" width="5.28515625" style="152" customWidth="1"/>
    <col min="2" max="2" width="28.28515625" style="152" customWidth="1"/>
    <col min="3" max="3" width="19" style="152" customWidth="1"/>
    <col min="4" max="4" width="13.28515625" style="106" customWidth="1"/>
    <col min="5" max="10" width="7.42578125" style="152" customWidth="1"/>
    <col min="11" max="14" width="7.42578125" style="164" customWidth="1"/>
    <col min="15" max="21" width="6.85546875" style="164" customWidth="1"/>
    <col min="22" max="22" width="8" style="152" customWidth="1"/>
    <col min="23" max="23" width="9.140625" style="152" customWidth="1"/>
    <col min="24" max="24" width="7.5703125" style="152" customWidth="1"/>
    <col min="25" max="256" width="9.140625" style="152"/>
    <col min="257" max="257" width="5.28515625" style="152" customWidth="1"/>
    <col min="258" max="258" width="28.28515625" style="152" customWidth="1"/>
    <col min="259" max="259" width="13.7109375" style="152" customWidth="1"/>
    <col min="260" max="260" width="13.28515625" style="152" customWidth="1"/>
    <col min="261" max="270" width="7.42578125" style="152" customWidth="1"/>
    <col min="271" max="277" width="6.85546875" style="152" customWidth="1"/>
    <col min="278" max="278" width="8" style="152" customWidth="1"/>
    <col min="279" max="279" width="9.140625" style="152" customWidth="1"/>
    <col min="280" max="280" width="7.5703125" style="152" customWidth="1"/>
    <col min="281" max="512" width="9.140625" style="152"/>
    <col min="513" max="513" width="5.28515625" style="152" customWidth="1"/>
    <col min="514" max="514" width="28.28515625" style="152" customWidth="1"/>
    <col min="515" max="515" width="13.7109375" style="152" customWidth="1"/>
    <col min="516" max="516" width="13.28515625" style="152" customWidth="1"/>
    <col min="517" max="526" width="7.42578125" style="152" customWidth="1"/>
    <col min="527" max="533" width="6.85546875" style="152" customWidth="1"/>
    <col min="534" max="534" width="8" style="152" customWidth="1"/>
    <col min="535" max="535" width="9.140625" style="152" customWidth="1"/>
    <col min="536" max="536" width="7.5703125" style="152" customWidth="1"/>
    <col min="537" max="768" width="9.140625" style="152"/>
    <col min="769" max="769" width="5.28515625" style="152" customWidth="1"/>
    <col min="770" max="770" width="28.28515625" style="152" customWidth="1"/>
    <col min="771" max="771" width="13.7109375" style="152" customWidth="1"/>
    <col min="772" max="772" width="13.28515625" style="152" customWidth="1"/>
    <col min="773" max="782" width="7.42578125" style="152" customWidth="1"/>
    <col min="783" max="789" width="6.85546875" style="152" customWidth="1"/>
    <col min="790" max="790" width="8" style="152" customWidth="1"/>
    <col min="791" max="791" width="9.140625" style="152" customWidth="1"/>
    <col min="792" max="792" width="7.5703125" style="152" customWidth="1"/>
    <col min="793" max="1024" width="9.140625" style="152"/>
    <col min="1025" max="1025" width="5.28515625" style="152" customWidth="1"/>
    <col min="1026" max="1026" width="28.28515625" style="152" customWidth="1"/>
    <col min="1027" max="1027" width="13.7109375" style="152" customWidth="1"/>
    <col min="1028" max="1028" width="13.28515625" style="152" customWidth="1"/>
    <col min="1029" max="1038" width="7.42578125" style="152" customWidth="1"/>
    <col min="1039" max="1045" width="6.85546875" style="152" customWidth="1"/>
    <col min="1046" max="1046" width="8" style="152" customWidth="1"/>
    <col min="1047" max="1047" width="9.140625" style="152" customWidth="1"/>
    <col min="1048" max="1048" width="7.5703125" style="152" customWidth="1"/>
    <col min="1049" max="1280" width="9.140625" style="152"/>
    <col min="1281" max="1281" width="5.28515625" style="152" customWidth="1"/>
    <col min="1282" max="1282" width="28.28515625" style="152" customWidth="1"/>
    <col min="1283" max="1283" width="13.7109375" style="152" customWidth="1"/>
    <col min="1284" max="1284" width="13.28515625" style="152" customWidth="1"/>
    <col min="1285" max="1294" width="7.42578125" style="152" customWidth="1"/>
    <col min="1295" max="1301" width="6.85546875" style="152" customWidth="1"/>
    <col min="1302" max="1302" width="8" style="152" customWidth="1"/>
    <col min="1303" max="1303" width="9.140625" style="152" customWidth="1"/>
    <col min="1304" max="1304" width="7.5703125" style="152" customWidth="1"/>
    <col min="1305" max="1536" width="9.140625" style="152"/>
    <col min="1537" max="1537" width="5.28515625" style="152" customWidth="1"/>
    <col min="1538" max="1538" width="28.28515625" style="152" customWidth="1"/>
    <col min="1539" max="1539" width="13.7109375" style="152" customWidth="1"/>
    <col min="1540" max="1540" width="13.28515625" style="152" customWidth="1"/>
    <col min="1541" max="1550" width="7.42578125" style="152" customWidth="1"/>
    <col min="1551" max="1557" width="6.85546875" style="152" customWidth="1"/>
    <col min="1558" max="1558" width="8" style="152" customWidth="1"/>
    <col min="1559" max="1559" width="9.140625" style="152" customWidth="1"/>
    <col min="1560" max="1560" width="7.5703125" style="152" customWidth="1"/>
    <col min="1561" max="1792" width="9.140625" style="152"/>
    <col min="1793" max="1793" width="5.28515625" style="152" customWidth="1"/>
    <col min="1794" max="1794" width="28.28515625" style="152" customWidth="1"/>
    <col min="1795" max="1795" width="13.7109375" style="152" customWidth="1"/>
    <col min="1796" max="1796" width="13.28515625" style="152" customWidth="1"/>
    <col min="1797" max="1806" width="7.42578125" style="152" customWidth="1"/>
    <col min="1807" max="1813" width="6.85546875" style="152" customWidth="1"/>
    <col min="1814" max="1814" width="8" style="152" customWidth="1"/>
    <col min="1815" max="1815" width="9.140625" style="152" customWidth="1"/>
    <col min="1816" max="1816" width="7.5703125" style="152" customWidth="1"/>
    <col min="1817" max="2048" width="9.140625" style="152"/>
    <col min="2049" max="2049" width="5.28515625" style="152" customWidth="1"/>
    <col min="2050" max="2050" width="28.28515625" style="152" customWidth="1"/>
    <col min="2051" max="2051" width="13.7109375" style="152" customWidth="1"/>
    <col min="2052" max="2052" width="13.28515625" style="152" customWidth="1"/>
    <col min="2053" max="2062" width="7.42578125" style="152" customWidth="1"/>
    <col min="2063" max="2069" width="6.85546875" style="152" customWidth="1"/>
    <col min="2070" max="2070" width="8" style="152" customWidth="1"/>
    <col min="2071" max="2071" width="9.140625" style="152" customWidth="1"/>
    <col min="2072" max="2072" width="7.5703125" style="152" customWidth="1"/>
    <col min="2073" max="2304" width="9.140625" style="152"/>
    <col min="2305" max="2305" width="5.28515625" style="152" customWidth="1"/>
    <col min="2306" max="2306" width="28.28515625" style="152" customWidth="1"/>
    <col min="2307" max="2307" width="13.7109375" style="152" customWidth="1"/>
    <col min="2308" max="2308" width="13.28515625" style="152" customWidth="1"/>
    <col min="2309" max="2318" width="7.42578125" style="152" customWidth="1"/>
    <col min="2319" max="2325" width="6.85546875" style="152" customWidth="1"/>
    <col min="2326" max="2326" width="8" style="152" customWidth="1"/>
    <col min="2327" max="2327" width="9.140625" style="152" customWidth="1"/>
    <col min="2328" max="2328" width="7.5703125" style="152" customWidth="1"/>
    <col min="2329" max="2560" width="9.140625" style="152"/>
    <col min="2561" max="2561" width="5.28515625" style="152" customWidth="1"/>
    <col min="2562" max="2562" width="28.28515625" style="152" customWidth="1"/>
    <col min="2563" max="2563" width="13.7109375" style="152" customWidth="1"/>
    <col min="2564" max="2564" width="13.28515625" style="152" customWidth="1"/>
    <col min="2565" max="2574" width="7.42578125" style="152" customWidth="1"/>
    <col min="2575" max="2581" width="6.85546875" style="152" customWidth="1"/>
    <col min="2582" max="2582" width="8" style="152" customWidth="1"/>
    <col min="2583" max="2583" width="9.140625" style="152" customWidth="1"/>
    <col min="2584" max="2584" width="7.5703125" style="152" customWidth="1"/>
    <col min="2585" max="2816" width="9.140625" style="152"/>
    <col min="2817" max="2817" width="5.28515625" style="152" customWidth="1"/>
    <col min="2818" max="2818" width="28.28515625" style="152" customWidth="1"/>
    <col min="2819" max="2819" width="13.7109375" style="152" customWidth="1"/>
    <col min="2820" max="2820" width="13.28515625" style="152" customWidth="1"/>
    <col min="2821" max="2830" width="7.42578125" style="152" customWidth="1"/>
    <col min="2831" max="2837" width="6.85546875" style="152" customWidth="1"/>
    <col min="2838" max="2838" width="8" style="152" customWidth="1"/>
    <col min="2839" max="2839" width="9.140625" style="152" customWidth="1"/>
    <col min="2840" max="2840" width="7.5703125" style="152" customWidth="1"/>
    <col min="2841" max="3072" width="9.140625" style="152"/>
    <col min="3073" max="3073" width="5.28515625" style="152" customWidth="1"/>
    <col min="3074" max="3074" width="28.28515625" style="152" customWidth="1"/>
    <col min="3075" max="3075" width="13.7109375" style="152" customWidth="1"/>
    <col min="3076" max="3076" width="13.28515625" style="152" customWidth="1"/>
    <col min="3077" max="3086" width="7.42578125" style="152" customWidth="1"/>
    <col min="3087" max="3093" width="6.85546875" style="152" customWidth="1"/>
    <col min="3094" max="3094" width="8" style="152" customWidth="1"/>
    <col min="3095" max="3095" width="9.140625" style="152" customWidth="1"/>
    <col min="3096" max="3096" width="7.5703125" style="152" customWidth="1"/>
    <col min="3097" max="3328" width="9.140625" style="152"/>
    <col min="3329" max="3329" width="5.28515625" style="152" customWidth="1"/>
    <col min="3330" max="3330" width="28.28515625" style="152" customWidth="1"/>
    <col min="3331" max="3331" width="13.7109375" style="152" customWidth="1"/>
    <col min="3332" max="3332" width="13.28515625" style="152" customWidth="1"/>
    <col min="3333" max="3342" width="7.42578125" style="152" customWidth="1"/>
    <col min="3343" max="3349" width="6.85546875" style="152" customWidth="1"/>
    <col min="3350" max="3350" width="8" style="152" customWidth="1"/>
    <col min="3351" max="3351" width="9.140625" style="152" customWidth="1"/>
    <col min="3352" max="3352" width="7.5703125" style="152" customWidth="1"/>
    <col min="3353" max="3584" width="9.140625" style="152"/>
    <col min="3585" max="3585" width="5.28515625" style="152" customWidth="1"/>
    <col min="3586" max="3586" width="28.28515625" style="152" customWidth="1"/>
    <col min="3587" max="3587" width="13.7109375" style="152" customWidth="1"/>
    <col min="3588" max="3588" width="13.28515625" style="152" customWidth="1"/>
    <col min="3589" max="3598" width="7.42578125" style="152" customWidth="1"/>
    <col min="3599" max="3605" width="6.85546875" style="152" customWidth="1"/>
    <col min="3606" max="3606" width="8" style="152" customWidth="1"/>
    <col min="3607" max="3607" width="9.140625" style="152" customWidth="1"/>
    <col min="3608" max="3608" width="7.5703125" style="152" customWidth="1"/>
    <col min="3609" max="3840" width="9.140625" style="152"/>
    <col min="3841" max="3841" width="5.28515625" style="152" customWidth="1"/>
    <col min="3842" max="3842" width="28.28515625" style="152" customWidth="1"/>
    <col min="3843" max="3843" width="13.7109375" style="152" customWidth="1"/>
    <col min="3844" max="3844" width="13.28515625" style="152" customWidth="1"/>
    <col min="3845" max="3854" width="7.42578125" style="152" customWidth="1"/>
    <col min="3855" max="3861" width="6.85546875" style="152" customWidth="1"/>
    <col min="3862" max="3862" width="8" style="152" customWidth="1"/>
    <col min="3863" max="3863" width="9.140625" style="152" customWidth="1"/>
    <col min="3864" max="3864" width="7.5703125" style="152" customWidth="1"/>
    <col min="3865" max="4096" width="9.140625" style="152"/>
    <col min="4097" max="4097" width="5.28515625" style="152" customWidth="1"/>
    <col min="4098" max="4098" width="28.28515625" style="152" customWidth="1"/>
    <col min="4099" max="4099" width="13.7109375" style="152" customWidth="1"/>
    <col min="4100" max="4100" width="13.28515625" style="152" customWidth="1"/>
    <col min="4101" max="4110" width="7.42578125" style="152" customWidth="1"/>
    <col min="4111" max="4117" width="6.85546875" style="152" customWidth="1"/>
    <col min="4118" max="4118" width="8" style="152" customWidth="1"/>
    <col min="4119" max="4119" width="9.140625" style="152" customWidth="1"/>
    <col min="4120" max="4120" width="7.5703125" style="152" customWidth="1"/>
    <col min="4121" max="4352" width="9.140625" style="152"/>
    <col min="4353" max="4353" width="5.28515625" style="152" customWidth="1"/>
    <col min="4354" max="4354" width="28.28515625" style="152" customWidth="1"/>
    <col min="4355" max="4355" width="13.7109375" style="152" customWidth="1"/>
    <col min="4356" max="4356" width="13.28515625" style="152" customWidth="1"/>
    <col min="4357" max="4366" width="7.42578125" style="152" customWidth="1"/>
    <col min="4367" max="4373" width="6.85546875" style="152" customWidth="1"/>
    <col min="4374" max="4374" width="8" style="152" customWidth="1"/>
    <col min="4375" max="4375" width="9.140625" style="152" customWidth="1"/>
    <col min="4376" max="4376" width="7.5703125" style="152" customWidth="1"/>
    <col min="4377" max="4608" width="9.140625" style="152"/>
    <col min="4609" max="4609" width="5.28515625" style="152" customWidth="1"/>
    <col min="4610" max="4610" width="28.28515625" style="152" customWidth="1"/>
    <col min="4611" max="4611" width="13.7109375" style="152" customWidth="1"/>
    <col min="4612" max="4612" width="13.28515625" style="152" customWidth="1"/>
    <col min="4613" max="4622" width="7.42578125" style="152" customWidth="1"/>
    <col min="4623" max="4629" width="6.85546875" style="152" customWidth="1"/>
    <col min="4630" max="4630" width="8" style="152" customWidth="1"/>
    <col min="4631" max="4631" width="9.140625" style="152" customWidth="1"/>
    <col min="4632" max="4632" width="7.5703125" style="152" customWidth="1"/>
    <col min="4633" max="4864" width="9.140625" style="152"/>
    <col min="4865" max="4865" width="5.28515625" style="152" customWidth="1"/>
    <col min="4866" max="4866" width="28.28515625" style="152" customWidth="1"/>
    <col min="4867" max="4867" width="13.7109375" style="152" customWidth="1"/>
    <col min="4868" max="4868" width="13.28515625" style="152" customWidth="1"/>
    <col min="4869" max="4878" width="7.42578125" style="152" customWidth="1"/>
    <col min="4879" max="4885" width="6.85546875" style="152" customWidth="1"/>
    <col min="4886" max="4886" width="8" style="152" customWidth="1"/>
    <col min="4887" max="4887" width="9.140625" style="152" customWidth="1"/>
    <col min="4888" max="4888" width="7.5703125" style="152" customWidth="1"/>
    <col min="4889" max="5120" width="9.140625" style="152"/>
    <col min="5121" max="5121" width="5.28515625" style="152" customWidth="1"/>
    <col min="5122" max="5122" width="28.28515625" style="152" customWidth="1"/>
    <col min="5123" max="5123" width="13.7109375" style="152" customWidth="1"/>
    <col min="5124" max="5124" width="13.28515625" style="152" customWidth="1"/>
    <col min="5125" max="5134" width="7.42578125" style="152" customWidth="1"/>
    <col min="5135" max="5141" width="6.85546875" style="152" customWidth="1"/>
    <col min="5142" max="5142" width="8" style="152" customWidth="1"/>
    <col min="5143" max="5143" width="9.140625" style="152" customWidth="1"/>
    <col min="5144" max="5144" width="7.5703125" style="152" customWidth="1"/>
    <col min="5145" max="5376" width="9.140625" style="152"/>
    <col min="5377" max="5377" width="5.28515625" style="152" customWidth="1"/>
    <col min="5378" max="5378" width="28.28515625" style="152" customWidth="1"/>
    <col min="5379" max="5379" width="13.7109375" style="152" customWidth="1"/>
    <col min="5380" max="5380" width="13.28515625" style="152" customWidth="1"/>
    <col min="5381" max="5390" width="7.42578125" style="152" customWidth="1"/>
    <col min="5391" max="5397" width="6.85546875" style="152" customWidth="1"/>
    <col min="5398" max="5398" width="8" style="152" customWidth="1"/>
    <col min="5399" max="5399" width="9.140625" style="152" customWidth="1"/>
    <col min="5400" max="5400" width="7.5703125" style="152" customWidth="1"/>
    <col min="5401" max="5632" width="9.140625" style="152"/>
    <col min="5633" max="5633" width="5.28515625" style="152" customWidth="1"/>
    <col min="5634" max="5634" width="28.28515625" style="152" customWidth="1"/>
    <col min="5635" max="5635" width="13.7109375" style="152" customWidth="1"/>
    <col min="5636" max="5636" width="13.28515625" style="152" customWidth="1"/>
    <col min="5637" max="5646" width="7.42578125" style="152" customWidth="1"/>
    <col min="5647" max="5653" width="6.85546875" style="152" customWidth="1"/>
    <col min="5654" max="5654" width="8" style="152" customWidth="1"/>
    <col min="5655" max="5655" width="9.140625" style="152" customWidth="1"/>
    <col min="5656" max="5656" width="7.5703125" style="152" customWidth="1"/>
    <col min="5657" max="5888" width="9.140625" style="152"/>
    <col min="5889" max="5889" width="5.28515625" style="152" customWidth="1"/>
    <col min="5890" max="5890" width="28.28515625" style="152" customWidth="1"/>
    <col min="5891" max="5891" width="13.7109375" style="152" customWidth="1"/>
    <col min="5892" max="5892" width="13.28515625" style="152" customWidth="1"/>
    <col min="5893" max="5902" width="7.42578125" style="152" customWidth="1"/>
    <col min="5903" max="5909" width="6.85546875" style="152" customWidth="1"/>
    <col min="5910" max="5910" width="8" style="152" customWidth="1"/>
    <col min="5911" max="5911" width="9.140625" style="152" customWidth="1"/>
    <col min="5912" max="5912" width="7.5703125" style="152" customWidth="1"/>
    <col min="5913" max="6144" width="9.140625" style="152"/>
    <col min="6145" max="6145" width="5.28515625" style="152" customWidth="1"/>
    <col min="6146" max="6146" width="28.28515625" style="152" customWidth="1"/>
    <col min="6147" max="6147" width="13.7109375" style="152" customWidth="1"/>
    <col min="6148" max="6148" width="13.28515625" style="152" customWidth="1"/>
    <col min="6149" max="6158" width="7.42578125" style="152" customWidth="1"/>
    <col min="6159" max="6165" width="6.85546875" style="152" customWidth="1"/>
    <col min="6166" max="6166" width="8" style="152" customWidth="1"/>
    <col min="6167" max="6167" width="9.140625" style="152" customWidth="1"/>
    <col min="6168" max="6168" width="7.5703125" style="152" customWidth="1"/>
    <col min="6169" max="6400" width="9.140625" style="152"/>
    <col min="6401" max="6401" width="5.28515625" style="152" customWidth="1"/>
    <col min="6402" max="6402" width="28.28515625" style="152" customWidth="1"/>
    <col min="6403" max="6403" width="13.7109375" style="152" customWidth="1"/>
    <col min="6404" max="6404" width="13.28515625" style="152" customWidth="1"/>
    <col min="6405" max="6414" width="7.42578125" style="152" customWidth="1"/>
    <col min="6415" max="6421" width="6.85546875" style="152" customWidth="1"/>
    <col min="6422" max="6422" width="8" style="152" customWidth="1"/>
    <col min="6423" max="6423" width="9.140625" style="152" customWidth="1"/>
    <col min="6424" max="6424" width="7.5703125" style="152" customWidth="1"/>
    <col min="6425" max="6656" width="9.140625" style="152"/>
    <col min="6657" max="6657" width="5.28515625" style="152" customWidth="1"/>
    <col min="6658" max="6658" width="28.28515625" style="152" customWidth="1"/>
    <col min="6659" max="6659" width="13.7109375" style="152" customWidth="1"/>
    <col min="6660" max="6660" width="13.28515625" style="152" customWidth="1"/>
    <col min="6661" max="6670" width="7.42578125" style="152" customWidth="1"/>
    <col min="6671" max="6677" width="6.85546875" style="152" customWidth="1"/>
    <col min="6678" max="6678" width="8" style="152" customWidth="1"/>
    <col min="6679" max="6679" width="9.140625" style="152" customWidth="1"/>
    <col min="6680" max="6680" width="7.5703125" style="152" customWidth="1"/>
    <col min="6681" max="6912" width="9.140625" style="152"/>
    <col min="6913" max="6913" width="5.28515625" style="152" customWidth="1"/>
    <col min="6914" max="6914" width="28.28515625" style="152" customWidth="1"/>
    <col min="6915" max="6915" width="13.7109375" style="152" customWidth="1"/>
    <col min="6916" max="6916" width="13.28515625" style="152" customWidth="1"/>
    <col min="6917" max="6926" width="7.42578125" style="152" customWidth="1"/>
    <col min="6927" max="6933" width="6.85546875" style="152" customWidth="1"/>
    <col min="6934" max="6934" width="8" style="152" customWidth="1"/>
    <col min="6935" max="6935" width="9.140625" style="152" customWidth="1"/>
    <col min="6936" max="6936" width="7.5703125" style="152" customWidth="1"/>
    <col min="6937" max="7168" width="9.140625" style="152"/>
    <col min="7169" max="7169" width="5.28515625" style="152" customWidth="1"/>
    <col min="7170" max="7170" width="28.28515625" style="152" customWidth="1"/>
    <col min="7171" max="7171" width="13.7109375" style="152" customWidth="1"/>
    <col min="7172" max="7172" width="13.28515625" style="152" customWidth="1"/>
    <col min="7173" max="7182" width="7.42578125" style="152" customWidth="1"/>
    <col min="7183" max="7189" width="6.85546875" style="152" customWidth="1"/>
    <col min="7190" max="7190" width="8" style="152" customWidth="1"/>
    <col min="7191" max="7191" width="9.140625" style="152" customWidth="1"/>
    <col min="7192" max="7192" width="7.5703125" style="152" customWidth="1"/>
    <col min="7193" max="7424" width="9.140625" style="152"/>
    <col min="7425" max="7425" width="5.28515625" style="152" customWidth="1"/>
    <col min="7426" max="7426" width="28.28515625" style="152" customWidth="1"/>
    <col min="7427" max="7427" width="13.7109375" style="152" customWidth="1"/>
    <col min="7428" max="7428" width="13.28515625" style="152" customWidth="1"/>
    <col min="7429" max="7438" width="7.42578125" style="152" customWidth="1"/>
    <col min="7439" max="7445" width="6.85546875" style="152" customWidth="1"/>
    <col min="7446" max="7446" width="8" style="152" customWidth="1"/>
    <col min="7447" max="7447" width="9.140625" style="152" customWidth="1"/>
    <col min="7448" max="7448" width="7.5703125" style="152" customWidth="1"/>
    <col min="7449" max="7680" width="9.140625" style="152"/>
    <col min="7681" max="7681" width="5.28515625" style="152" customWidth="1"/>
    <col min="7682" max="7682" width="28.28515625" style="152" customWidth="1"/>
    <col min="7683" max="7683" width="13.7109375" style="152" customWidth="1"/>
    <col min="7684" max="7684" width="13.28515625" style="152" customWidth="1"/>
    <col min="7685" max="7694" width="7.42578125" style="152" customWidth="1"/>
    <col min="7695" max="7701" width="6.85546875" style="152" customWidth="1"/>
    <col min="7702" max="7702" width="8" style="152" customWidth="1"/>
    <col min="7703" max="7703" width="9.140625" style="152" customWidth="1"/>
    <col min="7704" max="7704" width="7.5703125" style="152" customWidth="1"/>
    <col min="7705" max="7936" width="9.140625" style="152"/>
    <col min="7937" max="7937" width="5.28515625" style="152" customWidth="1"/>
    <col min="7938" max="7938" width="28.28515625" style="152" customWidth="1"/>
    <col min="7939" max="7939" width="13.7109375" style="152" customWidth="1"/>
    <col min="7940" max="7940" width="13.28515625" style="152" customWidth="1"/>
    <col min="7941" max="7950" width="7.42578125" style="152" customWidth="1"/>
    <col min="7951" max="7957" width="6.85546875" style="152" customWidth="1"/>
    <col min="7958" max="7958" width="8" style="152" customWidth="1"/>
    <col min="7959" max="7959" width="9.140625" style="152" customWidth="1"/>
    <col min="7960" max="7960" width="7.5703125" style="152" customWidth="1"/>
    <col min="7961" max="8192" width="9.140625" style="152"/>
    <col min="8193" max="8193" width="5.28515625" style="152" customWidth="1"/>
    <col min="8194" max="8194" width="28.28515625" style="152" customWidth="1"/>
    <col min="8195" max="8195" width="13.7109375" style="152" customWidth="1"/>
    <col min="8196" max="8196" width="13.28515625" style="152" customWidth="1"/>
    <col min="8197" max="8206" width="7.42578125" style="152" customWidth="1"/>
    <col min="8207" max="8213" width="6.85546875" style="152" customWidth="1"/>
    <col min="8214" max="8214" width="8" style="152" customWidth="1"/>
    <col min="8215" max="8215" width="9.140625" style="152" customWidth="1"/>
    <col min="8216" max="8216" width="7.5703125" style="152" customWidth="1"/>
    <col min="8217" max="8448" width="9.140625" style="152"/>
    <col min="8449" max="8449" width="5.28515625" style="152" customWidth="1"/>
    <col min="8450" max="8450" width="28.28515625" style="152" customWidth="1"/>
    <col min="8451" max="8451" width="13.7109375" style="152" customWidth="1"/>
    <col min="8452" max="8452" width="13.28515625" style="152" customWidth="1"/>
    <col min="8453" max="8462" width="7.42578125" style="152" customWidth="1"/>
    <col min="8463" max="8469" width="6.85546875" style="152" customWidth="1"/>
    <col min="8470" max="8470" width="8" style="152" customWidth="1"/>
    <col min="8471" max="8471" width="9.140625" style="152" customWidth="1"/>
    <col min="8472" max="8472" width="7.5703125" style="152" customWidth="1"/>
    <col min="8473" max="8704" width="9.140625" style="152"/>
    <col min="8705" max="8705" width="5.28515625" style="152" customWidth="1"/>
    <col min="8706" max="8706" width="28.28515625" style="152" customWidth="1"/>
    <col min="8707" max="8707" width="13.7109375" style="152" customWidth="1"/>
    <col min="8708" max="8708" width="13.28515625" style="152" customWidth="1"/>
    <col min="8709" max="8718" width="7.42578125" style="152" customWidth="1"/>
    <col min="8719" max="8725" width="6.85546875" style="152" customWidth="1"/>
    <col min="8726" max="8726" width="8" style="152" customWidth="1"/>
    <col min="8727" max="8727" width="9.140625" style="152" customWidth="1"/>
    <col min="8728" max="8728" width="7.5703125" style="152" customWidth="1"/>
    <col min="8729" max="8960" width="9.140625" style="152"/>
    <col min="8961" max="8961" width="5.28515625" style="152" customWidth="1"/>
    <col min="8962" max="8962" width="28.28515625" style="152" customWidth="1"/>
    <col min="8963" max="8963" width="13.7109375" style="152" customWidth="1"/>
    <col min="8964" max="8964" width="13.28515625" style="152" customWidth="1"/>
    <col min="8965" max="8974" width="7.42578125" style="152" customWidth="1"/>
    <col min="8975" max="8981" width="6.85546875" style="152" customWidth="1"/>
    <col min="8982" max="8982" width="8" style="152" customWidth="1"/>
    <col min="8983" max="8983" width="9.140625" style="152" customWidth="1"/>
    <col min="8984" max="8984" width="7.5703125" style="152" customWidth="1"/>
    <col min="8985" max="9216" width="9.140625" style="152"/>
    <col min="9217" max="9217" width="5.28515625" style="152" customWidth="1"/>
    <col min="9218" max="9218" width="28.28515625" style="152" customWidth="1"/>
    <col min="9219" max="9219" width="13.7109375" style="152" customWidth="1"/>
    <col min="9220" max="9220" width="13.28515625" style="152" customWidth="1"/>
    <col min="9221" max="9230" width="7.42578125" style="152" customWidth="1"/>
    <col min="9231" max="9237" width="6.85546875" style="152" customWidth="1"/>
    <col min="9238" max="9238" width="8" style="152" customWidth="1"/>
    <col min="9239" max="9239" width="9.140625" style="152" customWidth="1"/>
    <col min="9240" max="9240" width="7.5703125" style="152" customWidth="1"/>
    <col min="9241" max="9472" width="9.140625" style="152"/>
    <col min="9473" max="9473" width="5.28515625" style="152" customWidth="1"/>
    <col min="9474" max="9474" width="28.28515625" style="152" customWidth="1"/>
    <col min="9475" max="9475" width="13.7109375" style="152" customWidth="1"/>
    <col min="9476" max="9476" width="13.28515625" style="152" customWidth="1"/>
    <col min="9477" max="9486" width="7.42578125" style="152" customWidth="1"/>
    <col min="9487" max="9493" width="6.85546875" style="152" customWidth="1"/>
    <col min="9494" max="9494" width="8" style="152" customWidth="1"/>
    <col min="9495" max="9495" width="9.140625" style="152" customWidth="1"/>
    <col min="9496" max="9496" width="7.5703125" style="152" customWidth="1"/>
    <col min="9497" max="9728" width="9.140625" style="152"/>
    <col min="9729" max="9729" width="5.28515625" style="152" customWidth="1"/>
    <col min="9730" max="9730" width="28.28515625" style="152" customWidth="1"/>
    <col min="9731" max="9731" width="13.7109375" style="152" customWidth="1"/>
    <col min="9732" max="9732" width="13.28515625" style="152" customWidth="1"/>
    <col min="9733" max="9742" width="7.42578125" style="152" customWidth="1"/>
    <col min="9743" max="9749" width="6.85546875" style="152" customWidth="1"/>
    <col min="9750" max="9750" width="8" style="152" customWidth="1"/>
    <col min="9751" max="9751" width="9.140625" style="152" customWidth="1"/>
    <col min="9752" max="9752" width="7.5703125" style="152" customWidth="1"/>
    <col min="9753" max="9984" width="9.140625" style="152"/>
    <col min="9985" max="9985" width="5.28515625" style="152" customWidth="1"/>
    <col min="9986" max="9986" width="28.28515625" style="152" customWidth="1"/>
    <col min="9987" max="9987" width="13.7109375" style="152" customWidth="1"/>
    <col min="9988" max="9988" width="13.28515625" style="152" customWidth="1"/>
    <col min="9989" max="9998" width="7.42578125" style="152" customWidth="1"/>
    <col min="9999" max="10005" width="6.85546875" style="152" customWidth="1"/>
    <col min="10006" max="10006" width="8" style="152" customWidth="1"/>
    <col min="10007" max="10007" width="9.140625" style="152" customWidth="1"/>
    <col min="10008" max="10008" width="7.5703125" style="152" customWidth="1"/>
    <col min="10009" max="10240" width="9.140625" style="152"/>
    <col min="10241" max="10241" width="5.28515625" style="152" customWidth="1"/>
    <col min="10242" max="10242" width="28.28515625" style="152" customWidth="1"/>
    <col min="10243" max="10243" width="13.7109375" style="152" customWidth="1"/>
    <col min="10244" max="10244" width="13.28515625" style="152" customWidth="1"/>
    <col min="10245" max="10254" width="7.42578125" style="152" customWidth="1"/>
    <col min="10255" max="10261" width="6.85546875" style="152" customWidth="1"/>
    <col min="10262" max="10262" width="8" style="152" customWidth="1"/>
    <col min="10263" max="10263" width="9.140625" style="152" customWidth="1"/>
    <col min="10264" max="10264" width="7.5703125" style="152" customWidth="1"/>
    <col min="10265" max="10496" width="9.140625" style="152"/>
    <col min="10497" max="10497" width="5.28515625" style="152" customWidth="1"/>
    <col min="10498" max="10498" width="28.28515625" style="152" customWidth="1"/>
    <col min="10499" max="10499" width="13.7109375" style="152" customWidth="1"/>
    <col min="10500" max="10500" width="13.28515625" style="152" customWidth="1"/>
    <col min="10501" max="10510" width="7.42578125" style="152" customWidth="1"/>
    <col min="10511" max="10517" width="6.85546875" style="152" customWidth="1"/>
    <col min="10518" max="10518" width="8" style="152" customWidth="1"/>
    <col min="10519" max="10519" width="9.140625" style="152" customWidth="1"/>
    <col min="10520" max="10520" width="7.5703125" style="152" customWidth="1"/>
    <col min="10521" max="10752" width="9.140625" style="152"/>
    <col min="10753" max="10753" width="5.28515625" style="152" customWidth="1"/>
    <col min="10754" max="10754" width="28.28515625" style="152" customWidth="1"/>
    <col min="10755" max="10755" width="13.7109375" style="152" customWidth="1"/>
    <col min="10756" max="10756" width="13.28515625" style="152" customWidth="1"/>
    <col min="10757" max="10766" width="7.42578125" style="152" customWidth="1"/>
    <col min="10767" max="10773" width="6.85546875" style="152" customWidth="1"/>
    <col min="10774" max="10774" width="8" style="152" customWidth="1"/>
    <col min="10775" max="10775" width="9.140625" style="152" customWidth="1"/>
    <col min="10776" max="10776" width="7.5703125" style="152" customWidth="1"/>
    <col min="10777" max="11008" width="9.140625" style="152"/>
    <col min="11009" max="11009" width="5.28515625" style="152" customWidth="1"/>
    <col min="11010" max="11010" width="28.28515625" style="152" customWidth="1"/>
    <col min="11011" max="11011" width="13.7109375" style="152" customWidth="1"/>
    <col min="11012" max="11012" width="13.28515625" style="152" customWidth="1"/>
    <col min="11013" max="11022" width="7.42578125" style="152" customWidth="1"/>
    <col min="11023" max="11029" width="6.85546875" style="152" customWidth="1"/>
    <col min="11030" max="11030" width="8" style="152" customWidth="1"/>
    <col min="11031" max="11031" width="9.140625" style="152" customWidth="1"/>
    <col min="11032" max="11032" width="7.5703125" style="152" customWidth="1"/>
    <col min="11033" max="11264" width="9.140625" style="152"/>
    <col min="11265" max="11265" width="5.28515625" style="152" customWidth="1"/>
    <col min="11266" max="11266" width="28.28515625" style="152" customWidth="1"/>
    <col min="11267" max="11267" width="13.7109375" style="152" customWidth="1"/>
    <col min="11268" max="11268" width="13.28515625" style="152" customWidth="1"/>
    <col min="11269" max="11278" width="7.42578125" style="152" customWidth="1"/>
    <col min="11279" max="11285" width="6.85546875" style="152" customWidth="1"/>
    <col min="11286" max="11286" width="8" style="152" customWidth="1"/>
    <col min="11287" max="11287" width="9.140625" style="152" customWidth="1"/>
    <col min="11288" max="11288" width="7.5703125" style="152" customWidth="1"/>
    <col min="11289" max="11520" width="9.140625" style="152"/>
    <col min="11521" max="11521" width="5.28515625" style="152" customWidth="1"/>
    <col min="11522" max="11522" width="28.28515625" style="152" customWidth="1"/>
    <col min="11523" max="11523" width="13.7109375" style="152" customWidth="1"/>
    <col min="11524" max="11524" width="13.28515625" style="152" customWidth="1"/>
    <col min="11525" max="11534" width="7.42578125" style="152" customWidth="1"/>
    <col min="11535" max="11541" width="6.85546875" style="152" customWidth="1"/>
    <col min="11542" max="11542" width="8" style="152" customWidth="1"/>
    <col min="11543" max="11543" width="9.140625" style="152" customWidth="1"/>
    <col min="11544" max="11544" width="7.5703125" style="152" customWidth="1"/>
    <col min="11545" max="11776" width="9.140625" style="152"/>
    <col min="11777" max="11777" width="5.28515625" style="152" customWidth="1"/>
    <col min="11778" max="11778" width="28.28515625" style="152" customWidth="1"/>
    <col min="11779" max="11779" width="13.7109375" style="152" customWidth="1"/>
    <col min="11780" max="11780" width="13.28515625" style="152" customWidth="1"/>
    <col min="11781" max="11790" width="7.42578125" style="152" customWidth="1"/>
    <col min="11791" max="11797" width="6.85546875" style="152" customWidth="1"/>
    <col min="11798" max="11798" width="8" style="152" customWidth="1"/>
    <col min="11799" max="11799" width="9.140625" style="152" customWidth="1"/>
    <col min="11800" max="11800" width="7.5703125" style="152" customWidth="1"/>
    <col min="11801" max="12032" width="9.140625" style="152"/>
    <col min="12033" max="12033" width="5.28515625" style="152" customWidth="1"/>
    <col min="12034" max="12034" width="28.28515625" style="152" customWidth="1"/>
    <col min="12035" max="12035" width="13.7109375" style="152" customWidth="1"/>
    <col min="12036" max="12036" width="13.28515625" style="152" customWidth="1"/>
    <col min="12037" max="12046" width="7.42578125" style="152" customWidth="1"/>
    <col min="12047" max="12053" width="6.85546875" style="152" customWidth="1"/>
    <col min="12054" max="12054" width="8" style="152" customWidth="1"/>
    <col min="12055" max="12055" width="9.140625" style="152" customWidth="1"/>
    <col min="12056" max="12056" width="7.5703125" style="152" customWidth="1"/>
    <col min="12057" max="12288" width="9.140625" style="152"/>
    <col min="12289" max="12289" width="5.28515625" style="152" customWidth="1"/>
    <col min="12290" max="12290" width="28.28515625" style="152" customWidth="1"/>
    <col min="12291" max="12291" width="13.7109375" style="152" customWidth="1"/>
    <col min="12292" max="12292" width="13.28515625" style="152" customWidth="1"/>
    <col min="12293" max="12302" width="7.42578125" style="152" customWidth="1"/>
    <col min="12303" max="12309" width="6.85546875" style="152" customWidth="1"/>
    <col min="12310" max="12310" width="8" style="152" customWidth="1"/>
    <col min="12311" max="12311" width="9.140625" style="152" customWidth="1"/>
    <col min="12312" max="12312" width="7.5703125" style="152" customWidth="1"/>
    <col min="12313" max="12544" width="9.140625" style="152"/>
    <col min="12545" max="12545" width="5.28515625" style="152" customWidth="1"/>
    <col min="12546" max="12546" width="28.28515625" style="152" customWidth="1"/>
    <col min="12547" max="12547" width="13.7109375" style="152" customWidth="1"/>
    <col min="12548" max="12548" width="13.28515625" style="152" customWidth="1"/>
    <col min="12549" max="12558" width="7.42578125" style="152" customWidth="1"/>
    <col min="12559" max="12565" width="6.85546875" style="152" customWidth="1"/>
    <col min="12566" max="12566" width="8" style="152" customWidth="1"/>
    <col min="12567" max="12567" width="9.140625" style="152" customWidth="1"/>
    <col min="12568" max="12568" width="7.5703125" style="152" customWidth="1"/>
    <col min="12569" max="12800" width="9.140625" style="152"/>
    <col min="12801" max="12801" width="5.28515625" style="152" customWidth="1"/>
    <col min="12802" max="12802" width="28.28515625" style="152" customWidth="1"/>
    <col min="12803" max="12803" width="13.7109375" style="152" customWidth="1"/>
    <col min="12804" max="12804" width="13.28515625" style="152" customWidth="1"/>
    <col min="12805" max="12814" width="7.42578125" style="152" customWidth="1"/>
    <col min="12815" max="12821" width="6.85546875" style="152" customWidth="1"/>
    <col min="12822" max="12822" width="8" style="152" customWidth="1"/>
    <col min="12823" max="12823" width="9.140625" style="152" customWidth="1"/>
    <col min="12824" max="12824" width="7.5703125" style="152" customWidth="1"/>
    <col min="12825" max="13056" width="9.140625" style="152"/>
    <col min="13057" max="13057" width="5.28515625" style="152" customWidth="1"/>
    <col min="13058" max="13058" width="28.28515625" style="152" customWidth="1"/>
    <col min="13059" max="13059" width="13.7109375" style="152" customWidth="1"/>
    <col min="13060" max="13060" width="13.28515625" style="152" customWidth="1"/>
    <col min="13061" max="13070" width="7.42578125" style="152" customWidth="1"/>
    <col min="13071" max="13077" width="6.85546875" style="152" customWidth="1"/>
    <col min="13078" max="13078" width="8" style="152" customWidth="1"/>
    <col min="13079" max="13079" width="9.140625" style="152" customWidth="1"/>
    <col min="13080" max="13080" width="7.5703125" style="152" customWidth="1"/>
    <col min="13081" max="13312" width="9.140625" style="152"/>
    <col min="13313" max="13313" width="5.28515625" style="152" customWidth="1"/>
    <col min="13314" max="13314" width="28.28515625" style="152" customWidth="1"/>
    <col min="13315" max="13315" width="13.7109375" style="152" customWidth="1"/>
    <col min="13316" max="13316" width="13.28515625" style="152" customWidth="1"/>
    <col min="13317" max="13326" width="7.42578125" style="152" customWidth="1"/>
    <col min="13327" max="13333" width="6.85546875" style="152" customWidth="1"/>
    <col min="13334" max="13334" width="8" style="152" customWidth="1"/>
    <col min="13335" max="13335" width="9.140625" style="152" customWidth="1"/>
    <col min="13336" max="13336" width="7.5703125" style="152" customWidth="1"/>
    <col min="13337" max="13568" width="9.140625" style="152"/>
    <col min="13569" max="13569" width="5.28515625" style="152" customWidth="1"/>
    <col min="13570" max="13570" width="28.28515625" style="152" customWidth="1"/>
    <col min="13571" max="13571" width="13.7109375" style="152" customWidth="1"/>
    <col min="13572" max="13572" width="13.28515625" style="152" customWidth="1"/>
    <col min="13573" max="13582" width="7.42578125" style="152" customWidth="1"/>
    <col min="13583" max="13589" width="6.85546875" style="152" customWidth="1"/>
    <col min="13590" max="13590" width="8" style="152" customWidth="1"/>
    <col min="13591" max="13591" width="9.140625" style="152" customWidth="1"/>
    <col min="13592" max="13592" width="7.5703125" style="152" customWidth="1"/>
    <col min="13593" max="13824" width="9.140625" style="152"/>
    <col min="13825" max="13825" width="5.28515625" style="152" customWidth="1"/>
    <col min="13826" max="13826" width="28.28515625" style="152" customWidth="1"/>
    <col min="13827" max="13827" width="13.7109375" style="152" customWidth="1"/>
    <col min="13828" max="13828" width="13.28515625" style="152" customWidth="1"/>
    <col min="13829" max="13838" width="7.42578125" style="152" customWidth="1"/>
    <col min="13839" max="13845" width="6.85546875" style="152" customWidth="1"/>
    <col min="13846" max="13846" width="8" style="152" customWidth="1"/>
    <col min="13847" max="13847" width="9.140625" style="152" customWidth="1"/>
    <col min="13848" max="13848" width="7.5703125" style="152" customWidth="1"/>
    <col min="13849" max="14080" width="9.140625" style="152"/>
    <col min="14081" max="14081" width="5.28515625" style="152" customWidth="1"/>
    <col min="14082" max="14082" width="28.28515625" style="152" customWidth="1"/>
    <col min="14083" max="14083" width="13.7109375" style="152" customWidth="1"/>
    <col min="14084" max="14084" width="13.28515625" style="152" customWidth="1"/>
    <col min="14085" max="14094" width="7.42578125" style="152" customWidth="1"/>
    <col min="14095" max="14101" width="6.85546875" style="152" customWidth="1"/>
    <col min="14102" max="14102" width="8" style="152" customWidth="1"/>
    <col min="14103" max="14103" width="9.140625" style="152" customWidth="1"/>
    <col min="14104" max="14104" width="7.5703125" style="152" customWidth="1"/>
    <col min="14105" max="14336" width="9.140625" style="152"/>
    <col min="14337" max="14337" width="5.28515625" style="152" customWidth="1"/>
    <col min="14338" max="14338" width="28.28515625" style="152" customWidth="1"/>
    <col min="14339" max="14339" width="13.7109375" style="152" customWidth="1"/>
    <col min="14340" max="14340" width="13.28515625" style="152" customWidth="1"/>
    <col min="14341" max="14350" width="7.42578125" style="152" customWidth="1"/>
    <col min="14351" max="14357" width="6.85546875" style="152" customWidth="1"/>
    <col min="14358" max="14358" width="8" style="152" customWidth="1"/>
    <col min="14359" max="14359" width="9.140625" style="152" customWidth="1"/>
    <col min="14360" max="14360" width="7.5703125" style="152" customWidth="1"/>
    <col min="14361" max="14592" width="9.140625" style="152"/>
    <col min="14593" max="14593" width="5.28515625" style="152" customWidth="1"/>
    <col min="14594" max="14594" width="28.28515625" style="152" customWidth="1"/>
    <col min="14595" max="14595" width="13.7109375" style="152" customWidth="1"/>
    <col min="14596" max="14596" width="13.28515625" style="152" customWidth="1"/>
    <col min="14597" max="14606" width="7.42578125" style="152" customWidth="1"/>
    <col min="14607" max="14613" width="6.85546875" style="152" customWidth="1"/>
    <col min="14614" max="14614" width="8" style="152" customWidth="1"/>
    <col min="14615" max="14615" width="9.140625" style="152" customWidth="1"/>
    <col min="14616" max="14616" width="7.5703125" style="152" customWidth="1"/>
    <col min="14617" max="14848" width="9.140625" style="152"/>
    <col min="14849" max="14849" width="5.28515625" style="152" customWidth="1"/>
    <col min="14850" max="14850" width="28.28515625" style="152" customWidth="1"/>
    <col min="14851" max="14851" width="13.7109375" style="152" customWidth="1"/>
    <col min="14852" max="14852" width="13.28515625" style="152" customWidth="1"/>
    <col min="14853" max="14862" width="7.42578125" style="152" customWidth="1"/>
    <col min="14863" max="14869" width="6.85546875" style="152" customWidth="1"/>
    <col min="14870" max="14870" width="8" style="152" customWidth="1"/>
    <col min="14871" max="14871" width="9.140625" style="152" customWidth="1"/>
    <col min="14872" max="14872" width="7.5703125" style="152" customWidth="1"/>
    <col min="14873" max="15104" width="9.140625" style="152"/>
    <col min="15105" max="15105" width="5.28515625" style="152" customWidth="1"/>
    <col min="15106" max="15106" width="28.28515625" style="152" customWidth="1"/>
    <col min="15107" max="15107" width="13.7109375" style="152" customWidth="1"/>
    <col min="15108" max="15108" width="13.28515625" style="152" customWidth="1"/>
    <col min="15109" max="15118" width="7.42578125" style="152" customWidth="1"/>
    <col min="15119" max="15125" width="6.85546875" style="152" customWidth="1"/>
    <col min="15126" max="15126" width="8" style="152" customWidth="1"/>
    <col min="15127" max="15127" width="9.140625" style="152" customWidth="1"/>
    <col min="15128" max="15128" width="7.5703125" style="152" customWidth="1"/>
    <col min="15129" max="15360" width="9.140625" style="152"/>
    <col min="15361" max="15361" width="5.28515625" style="152" customWidth="1"/>
    <col min="15362" max="15362" width="28.28515625" style="152" customWidth="1"/>
    <col min="15363" max="15363" width="13.7109375" style="152" customWidth="1"/>
    <col min="15364" max="15364" width="13.28515625" style="152" customWidth="1"/>
    <col min="15365" max="15374" width="7.42578125" style="152" customWidth="1"/>
    <col min="15375" max="15381" width="6.85546875" style="152" customWidth="1"/>
    <col min="15382" max="15382" width="8" style="152" customWidth="1"/>
    <col min="15383" max="15383" width="9.140625" style="152" customWidth="1"/>
    <col min="15384" max="15384" width="7.5703125" style="152" customWidth="1"/>
    <col min="15385" max="15616" width="9.140625" style="152"/>
    <col min="15617" max="15617" width="5.28515625" style="152" customWidth="1"/>
    <col min="15618" max="15618" width="28.28515625" style="152" customWidth="1"/>
    <col min="15619" max="15619" width="13.7109375" style="152" customWidth="1"/>
    <col min="15620" max="15620" width="13.28515625" style="152" customWidth="1"/>
    <col min="15621" max="15630" width="7.42578125" style="152" customWidth="1"/>
    <col min="15631" max="15637" width="6.85546875" style="152" customWidth="1"/>
    <col min="15638" max="15638" width="8" style="152" customWidth="1"/>
    <col min="15639" max="15639" width="9.140625" style="152" customWidth="1"/>
    <col min="15640" max="15640" width="7.5703125" style="152" customWidth="1"/>
    <col min="15641" max="15872" width="9.140625" style="152"/>
    <col min="15873" max="15873" width="5.28515625" style="152" customWidth="1"/>
    <col min="15874" max="15874" width="28.28515625" style="152" customWidth="1"/>
    <col min="15875" max="15875" width="13.7109375" style="152" customWidth="1"/>
    <col min="15876" max="15876" width="13.28515625" style="152" customWidth="1"/>
    <col min="15877" max="15886" width="7.42578125" style="152" customWidth="1"/>
    <col min="15887" max="15893" width="6.85546875" style="152" customWidth="1"/>
    <col min="15894" max="15894" width="8" style="152" customWidth="1"/>
    <col min="15895" max="15895" width="9.140625" style="152" customWidth="1"/>
    <col min="15896" max="15896" width="7.5703125" style="152" customWidth="1"/>
    <col min="15897" max="16128" width="9.140625" style="152"/>
    <col min="16129" max="16129" width="5.28515625" style="152" customWidth="1"/>
    <col min="16130" max="16130" width="28.28515625" style="152" customWidth="1"/>
    <col min="16131" max="16131" width="13.7109375" style="152" customWidth="1"/>
    <col min="16132" max="16132" width="13.28515625" style="152" customWidth="1"/>
    <col min="16133" max="16142" width="7.42578125" style="152" customWidth="1"/>
    <col min="16143" max="16149" width="6.85546875" style="152" customWidth="1"/>
    <col min="16150" max="16150" width="8" style="152" customWidth="1"/>
    <col min="16151" max="16151" width="9.140625" style="152" customWidth="1"/>
    <col min="16152" max="16152" width="7.5703125" style="152" customWidth="1"/>
    <col min="16153" max="16384" width="9.140625" style="152"/>
  </cols>
  <sheetData>
    <row r="1" spans="1:24" ht="46.5" customHeight="1" x14ac:dyDescent="0.25">
      <c r="A1" s="533" t="s">
        <v>1062</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287"/>
      <c r="B2" s="287"/>
      <c r="C2" s="287"/>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106"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0"/>
      <c r="U5" s="540"/>
      <c r="V5" s="541"/>
      <c r="W5" s="542" t="s">
        <v>3</v>
      </c>
      <c r="X5" s="545" t="s">
        <v>4</v>
      </c>
    </row>
    <row r="6" spans="1:24" s="106"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0"/>
      <c r="U6" s="540"/>
      <c r="V6" s="548" t="s">
        <v>254</v>
      </c>
      <c r="W6" s="543"/>
      <c r="X6" s="546"/>
    </row>
    <row r="7" spans="1:24" s="106" customFormat="1" ht="51.95" customHeight="1" x14ac:dyDescent="0.25">
      <c r="A7" s="551"/>
      <c r="B7" s="551"/>
      <c r="C7" s="547"/>
      <c r="D7" s="538"/>
      <c r="E7" s="215" t="s">
        <v>155</v>
      </c>
      <c r="F7" s="215" t="s">
        <v>156</v>
      </c>
      <c r="G7" s="215" t="s">
        <v>65</v>
      </c>
      <c r="H7" s="215" t="s">
        <v>66</v>
      </c>
      <c r="I7" s="215" t="s">
        <v>67</v>
      </c>
      <c r="J7" s="215" t="s">
        <v>68</v>
      </c>
      <c r="K7" s="215" t="s">
        <v>69</v>
      </c>
      <c r="L7" s="215" t="s">
        <v>70</v>
      </c>
      <c r="M7" s="215" t="s">
        <v>71</v>
      </c>
      <c r="N7" s="215" t="s">
        <v>72</v>
      </c>
      <c r="O7" s="215" t="s">
        <v>297</v>
      </c>
      <c r="P7" s="215" t="s">
        <v>298</v>
      </c>
      <c r="Q7" s="215" t="s">
        <v>299</v>
      </c>
      <c r="R7" s="215" t="s">
        <v>389</v>
      </c>
      <c r="S7" s="215" t="s">
        <v>390</v>
      </c>
      <c r="T7" s="215" t="s">
        <v>391</v>
      </c>
      <c r="U7" s="215" t="s">
        <v>576</v>
      </c>
      <c r="V7" s="548"/>
      <c r="W7" s="544"/>
      <c r="X7" s="547"/>
    </row>
    <row r="8" spans="1:24" s="106" customFormat="1" ht="15.95" customHeight="1" x14ac:dyDescent="0.25">
      <c r="A8" s="100" t="s">
        <v>16</v>
      </c>
      <c r="B8" s="124" t="s">
        <v>335</v>
      </c>
      <c r="C8" s="857">
        <v>31100001689</v>
      </c>
      <c r="D8" s="101">
        <v>0.9</v>
      </c>
      <c r="E8" s="186"/>
      <c r="F8" s="186"/>
      <c r="G8" s="186"/>
      <c r="H8" s="186"/>
      <c r="I8" s="186"/>
      <c r="J8" s="186"/>
      <c r="K8" s="186"/>
      <c r="L8" s="186"/>
      <c r="M8" s="186"/>
      <c r="N8" s="186"/>
      <c r="O8" s="186">
        <v>0.01</v>
      </c>
      <c r="P8" s="186">
        <v>0.02</v>
      </c>
      <c r="Q8" s="186">
        <v>0.02</v>
      </c>
      <c r="R8" s="186"/>
      <c r="S8" s="186"/>
      <c r="T8" s="186"/>
      <c r="U8" s="186"/>
      <c r="V8" s="103">
        <f t="shared" ref="V8:V17" si="0">IF(SUM(E8:N8)&gt;5%,5%,SUM(E8:N8))+IF(SUM(O8:U8)&gt;5%,5%,SUM(O8:U8))</f>
        <v>0.05</v>
      </c>
      <c r="W8" s="104">
        <f t="shared" ref="W8:W17" si="1">D8+V8</f>
        <v>0.95000000000000007</v>
      </c>
      <c r="X8" s="105">
        <f>IF(95%&lt;=W8,60,IF(AND(90%&lt;=W8,W8&lt;95%),50,IF(AND(80%&lt;=W8,W8&lt;90%),40,IF(AND(75%&lt;=W8,W8&lt;80%),30,IF(AND(70%&lt;=W8,W8&lt;75%),20,IF(W8&lt;70%,0,""))))))</f>
        <v>60</v>
      </c>
    </row>
    <row r="9" spans="1:24" s="106" customFormat="1" ht="15.95" customHeight="1" x14ac:dyDescent="0.25">
      <c r="A9" s="100" t="s">
        <v>17</v>
      </c>
      <c r="B9" s="125" t="s">
        <v>210</v>
      </c>
      <c r="C9" s="857">
        <v>11100109539</v>
      </c>
      <c r="D9" s="101">
        <v>0.9</v>
      </c>
      <c r="E9" s="186">
        <v>0.01</v>
      </c>
      <c r="F9" s="186"/>
      <c r="G9" s="186"/>
      <c r="H9" s="186"/>
      <c r="I9" s="186"/>
      <c r="J9" s="186"/>
      <c r="K9" s="186"/>
      <c r="L9" s="186"/>
      <c r="M9" s="186"/>
      <c r="N9" s="186"/>
      <c r="O9" s="186">
        <v>0.01</v>
      </c>
      <c r="P9" s="186">
        <v>0.01</v>
      </c>
      <c r="Q9" s="186">
        <v>0.02</v>
      </c>
      <c r="R9" s="186"/>
      <c r="S9" s="186"/>
      <c r="T9" s="186"/>
      <c r="U9" s="186"/>
      <c r="V9" s="103">
        <f t="shared" si="0"/>
        <v>0.05</v>
      </c>
      <c r="W9" s="104">
        <f t="shared" si="1"/>
        <v>0.95000000000000007</v>
      </c>
      <c r="X9" s="105">
        <f t="shared" ref="X9:X17" si="2">IF(95%&lt;=W9,60,IF(AND(90%&lt;=W9,W9&lt;95%),50,IF(AND(80%&lt;=W9,W9&lt;90%),40,IF(AND(75%&lt;=W9,W9&lt;80%),30,IF(AND(70%&lt;=W9,W9&lt;75%),20,IF(W9&lt;70%,0,""))))))</f>
        <v>60</v>
      </c>
    </row>
    <row r="10" spans="1:24" s="106" customFormat="1" ht="15.95" customHeight="1" x14ac:dyDescent="0.25">
      <c r="A10" s="100" t="s">
        <v>18</v>
      </c>
      <c r="B10" s="126" t="s">
        <v>211</v>
      </c>
      <c r="C10" s="857">
        <v>21000001726</v>
      </c>
      <c r="D10" s="101">
        <v>0.9</v>
      </c>
      <c r="E10" s="186">
        <v>0.01</v>
      </c>
      <c r="F10" s="186"/>
      <c r="G10" s="186"/>
      <c r="H10" s="186"/>
      <c r="I10" s="186"/>
      <c r="J10" s="186"/>
      <c r="K10" s="186"/>
      <c r="L10" s="186"/>
      <c r="M10" s="186"/>
      <c r="N10" s="186"/>
      <c r="O10" s="186"/>
      <c r="P10" s="186"/>
      <c r="Q10" s="186">
        <v>0.02</v>
      </c>
      <c r="R10" s="186"/>
      <c r="S10" s="186"/>
      <c r="T10" s="186"/>
      <c r="U10" s="186"/>
      <c r="V10" s="103">
        <f t="shared" si="0"/>
        <v>0.03</v>
      </c>
      <c r="W10" s="104">
        <f t="shared" si="1"/>
        <v>0.93</v>
      </c>
      <c r="X10" s="105">
        <f t="shared" si="2"/>
        <v>50</v>
      </c>
    </row>
    <row r="11" spans="1:24" s="106" customFormat="1" ht="15.95" customHeight="1" x14ac:dyDescent="0.25">
      <c r="A11" s="100" t="s">
        <v>19</v>
      </c>
      <c r="B11" s="124" t="s">
        <v>212</v>
      </c>
      <c r="C11" s="857">
        <v>21100001275</v>
      </c>
      <c r="D11" s="101">
        <v>0.9</v>
      </c>
      <c r="E11" s="186">
        <v>0.01</v>
      </c>
      <c r="F11" s="186"/>
      <c r="G11" s="186"/>
      <c r="H11" s="186"/>
      <c r="I11" s="186"/>
      <c r="J11" s="186"/>
      <c r="K11" s="186"/>
      <c r="L11" s="186"/>
      <c r="M11" s="186"/>
      <c r="N11" s="186"/>
      <c r="O11" s="186"/>
      <c r="P11" s="186">
        <v>0.02</v>
      </c>
      <c r="Q11" s="186">
        <v>0.02</v>
      </c>
      <c r="R11" s="186"/>
      <c r="S11" s="186"/>
      <c r="T11" s="186"/>
      <c r="U11" s="186"/>
      <c r="V11" s="103">
        <f t="shared" si="0"/>
        <v>0.05</v>
      </c>
      <c r="W11" s="104">
        <f t="shared" si="1"/>
        <v>0.95000000000000007</v>
      </c>
      <c r="X11" s="105">
        <f t="shared" si="2"/>
        <v>60</v>
      </c>
    </row>
    <row r="12" spans="1:24" s="106" customFormat="1" ht="15.95" customHeight="1" x14ac:dyDescent="0.25">
      <c r="A12" s="100" t="s">
        <v>20</v>
      </c>
      <c r="B12" s="127" t="s">
        <v>213</v>
      </c>
      <c r="C12" s="857">
        <v>81000000908</v>
      </c>
      <c r="D12" s="101">
        <v>0.9</v>
      </c>
      <c r="E12" s="186">
        <v>0.01</v>
      </c>
      <c r="F12" s="186"/>
      <c r="G12" s="186"/>
      <c r="H12" s="186"/>
      <c r="I12" s="186"/>
      <c r="J12" s="186"/>
      <c r="K12" s="186"/>
      <c r="L12" s="186"/>
      <c r="M12" s="186"/>
      <c r="N12" s="186"/>
      <c r="O12" s="186"/>
      <c r="P12" s="186"/>
      <c r="Q12" s="186">
        <v>0.02</v>
      </c>
      <c r="R12" s="186"/>
      <c r="S12" s="186"/>
      <c r="T12" s="186"/>
      <c r="U12" s="186"/>
      <c r="V12" s="103">
        <f t="shared" si="0"/>
        <v>0.03</v>
      </c>
      <c r="W12" s="104">
        <f t="shared" si="1"/>
        <v>0.93</v>
      </c>
      <c r="X12" s="105">
        <f t="shared" si="2"/>
        <v>50</v>
      </c>
    </row>
    <row r="13" spans="1:24" s="106" customFormat="1" ht="15.95" customHeight="1" x14ac:dyDescent="0.25">
      <c r="A13" s="100" t="s">
        <v>21</v>
      </c>
      <c r="B13" s="128" t="s">
        <v>214</v>
      </c>
      <c r="C13" s="857">
        <v>71000000520</v>
      </c>
      <c r="D13" s="101">
        <v>0.9</v>
      </c>
      <c r="E13" s="186">
        <v>0.01</v>
      </c>
      <c r="F13" s="186"/>
      <c r="G13" s="186"/>
      <c r="H13" s="186"/>
      <c r="I13" s="186"/>
      <c r="J13" s="186"/>
      <c r="K13" s="186"/>
      <c r="L13" s="186"/>
      <c r="M13" s="186"/>
      <c r="N13" s="186"/>
      <c r="O13" s="186"/>
      <c r="P13" s="186"/>
      <c r="Q13" s="186">
        <v>0.02</v>
      </c>
      <c r="R13" s="186"/>
      <c r="S13" s="186"/>
      <c r="T13" s="186"/>
      <c r="U13" s="186"/>
      <c r="V13" s="103">
        <f t="shared" si="0"/>
        <v>0.03</v>
      </c>
      <c r="W13" s="104">
        <f t="shared" si="1"/>
        <v>0.93</v>
      </c>
      <c r="X13" s="105">
        <f t="shared" si="2"/>
        <v>50</v>
      </c>
    </row>
    <row r="14" spans="1:24" s="106" customFormat="1" ht="15.95" customHeight="1" x14ac:dyDescent="0.25">
      <c r="A14" s="100" t="s">
        <v>22</v>
      </c>
      <c r="B14" s="128" t="s">
        <v>215</v>
      </c>
      <c r="C14" s="857">
        <v>21000001080</v>
      </c>
      <c r="D14" s="101">
        <v>0.9</v>
      </c>
      <c r="E14" s="186"/>
      <c r="F14" s="186"/>
      <c r="G14" s="186"/>
      <c r="H14" s="186"/>
      <c r="I14" s="186"/>
      <c r="J14" s="186"/>
      <c r="K14" s="186"/>
      <c r="L14" s="186"/>
      <c r="M14" s="186"/>
      <c r="N14" s="186"/>
      <c r="O14" s="186">
        <v>0.01</v>
      </c>
      <c r="P14" s="186">
        <v>0.01</v>
      </c>
      <c r="Q14" s="186">
        <v>0.02</v>
      </c>
      <c r="R14" s="186"/>
      <c r="S14" s="186"/>
      <c r="T14" s="186"/>
      <c r="U14" s="186"/>
      <c r="V14" s="103">
        <f t="shared" si="0"/>
        <v>0.04</v>
      </c>
      <c r="W14" s="104">
        <f t="shared" si="1"/>
        <v>0.94000000000000006</v>
      </c>
      <c r="X14" s="105">
        <f t="shared" si="2"/>
        <v>50</v>
      </c>
    </row>
    <row r="15" spans="1:24" s="106" customFormat="1" ht="15.95" customHeight="1" x14ac:dyDescent="0.25">
      <c r="A15" s="100" t="s">
        <v>23</v>
      </c>
      <c r="B15" s="125" t="s">
        <v>216</v>
      </c>
      <c r="C15" s="857">
        <v>11100111411</v>
      </c>
      <c r="D15" s="101">
        <v>0.9</v>
      </c>
      <c r="E15" s="186">
        <v>0.01</v>
      </c>
      <c r="F15" s="186"/>
      <c r="G15" s="186"/>
      <c r="H15" s="186"/>
      <c r="I15" s="186"/>
      <c r="J15" s="186"/>
      <c r="K15" s="186"/>
      <c r="L15" s="186"/>
      <c r="M15" s="186"/>
      <c r="N15" s="186"/>
      <c r="O15" s="186"/>
      <c r="P15" s="186"/>
      <c r="Q15" s="186">
        <v>0.02</v>
      </c>
      <c r="R15" s="186"/>
      <c r="S15" s="186"/>
      <c r="T15" s="186"/>
      <c r="U15" s="186"/>
      <c r="V15" s="103">
        <f t="shared" si="0"/>
        <v>0.03</v>
      </c>
      <c r="W15" s="104">
        <f t="shared" si="1"/>
        <v>0.93</v>
      </c>
      <c r="X15" s="105">
        <f t="shared" si="2"/>
        <v>50</v>
      </c>
    </row>
    <row r="16" spans="1:24" s="106" customFormat="1" ht="15.95" customHeight="1" x14ac:dyDescent="0.25">
      <c r="A16" s="100" t="s">
        <v>24</v>
      </c>
      <c r="B16" s="125" t="s">
        <v>217</v>
      </c>
      <c r="C16" s="857">
        <v>40900000624</v>
      </c>
      <c r="D16" s="101">
        <v>0.9</v>
      </c>
      <c r="E16" s="186">
        <v>0.01</v>
      </c>
      <c r="F16" s="186"/>
      <c r="G16" s="186"/>
      <c r="H16" s="186"/>
      <c r="I16" s="186"/>
      <c r="J16" s="186"/>
      <c r="K16" s="186">
        <v>0.01</v>
      </c>
      <c r="L16" s="186"/>
      <c r="M16" s="186"/>
      <c r="N16" s="186"/>
      <c r="O16" s="186">
        <v>0.02</v>
      </c>
      <c r="P16" s="186">
        <v>0.02</v>
      </c>
      <c r="Q16" s="186">
        <v>0.02</v>
      </c>
      <c r="R16" s="186"/>
      <c r="S16" s="186"/>
      <c r="T16" s="186"/>
      <c r="U16" s="186"/>
      <c r="V16" s="103">
        <f t="shared" si="0"/>
        <v>7.0000000000000007E-2</v>
      </c>
      <c r="W16" s="104">
        <f t="shared" si="1"/>
        <v>0.97</v>
      </c>
      <c r="X16" s="105">
        <f t="shared" si="2"/>
        <v>60</v>
      </c>
    </row>
    <row r="17" spans="1:24" s="106" customFormat="1" ht="15.95" customHeight="1" x14ac:dyDescent="0.25">
      <c r="A17" s="100" t="s">
        <v>25</v>
      </c>
      <c r="B17" s="128" t="s">
        <v>218</v>
      </c>
      <c r="C17" s="857">
        <v>11100000761</v>
      </c>
      <c r="D17" s="101">
        <v>0.9</v>
      </c>
      <c r="E17" s="186"/>
      <c r="F17" s="186">
        <v>0.01</v>
      </c>
      <c r="G17" s="186"/>
      <c r="H17" s="186">
        <v>0.05</v>
      </c>
      <c r="I17" s="186"/>
      <c r="J17" s="186"/>
      <c r="K17" s="186"/>
      <c r="L17" s="186"/>
      <c r="M17" s="186"/>
      <c r="N17" s="186"/>
      <c r="O17" s="186">
        <v>0.02</v>
      </c>
      <c r="P17" s="186">
        <v>0.02</v>
      </c>
      <c r="Q17" s="186">
        <v>0.02</v>
      </c>
      <c r="R17" s="186"/>
      <c r="S17" s="186"/>
      <c r="T17" s="186"/>
      <c r="U17" s="186"/>
      <c r="V17" s="103">
        <f t="shared" si="0"/>
        <v>0.1</v>
      </c>
      <c r="W17" s="104">
        <f t="shared" si="1"/>
        <v>1</v>
      </c>
      <c r="X17" s="105">
        <f t="shared" si="2"/>
        <v>60</v>
      </c>
    </row>
    <row r="18" spans="1:24" ht="39.75" customHeight="1" x14ac:dyDescent="0.25">
      <c r="A18" s="552" t="s">
        <v>541</v>
      </c>
      <c r="B18" s="552"/>
      <c r="C18" s="552"/>
      <c r="D18" s="552"/>
      <c r="E18" s="552"/>
      <c r="F18" s="552"/>
      <c r="G18" s="552"/>
      <c r="H18" s="552"/>
      <c r="I18" s="552"/>
      <c r="J18" s="552"/>
      <c r="K18" s="552"/>
      <c r="L18" s="552"/>
      <c r="M18" s="552"/>
      <c r="N18" s="552"/>
      <c r="O18" s="552"/>
      <c r="P18" s="552"/>
      <c r="Q18" s="552"/>
      <c r="R18" s="552"/>
      <c r="S18" s="552"/>
      <c r="T18" s="552"/>
      <c r="U18" s="552"/>
      <c r="V18" s="552"/>
      <c r="W18" s="552"/>
      <c r="X18" s="552"/>
    </row>
    <row r="20" spans="1:24" ht="18.75" x14ac:dyDescent="0.3">
      <c r="A20" s="705" t="s">
        <v>5</v>
      </c>
      <c r="B20" s="705"/>
      <c r="C20" s="705"/>
      <c r="D20" s="705"/>
      <c r="E20" s="705"/>
      <c r="F20" s="705"/>
      <c r="G20" s="705"/>
      <c r="H20" s="705"/>
      <c r="I20" s="705"/>
      <c r="J20" s="705"/>
      <c r="K20" s="705"/>
      <c r="L20" s="705"/>
      <c r="M20" s="705"/>
      <c r="N20" s="705"/>
      <c r="O20" s="705"/>
      <c r="P20" s="705"/>
      <c r="Q20" s="705"/>
      <c r="R20" s="705"/>
      <c r="S20" s="705"/>
      <c r="T20" s="705"/>
      <c r="U20" s="705"/>
      <c r="V20" s="705"/>
      <c r="W20" s="705"/>
      <c r="X20" s="705"/>
    </row>
    <row r="22" spans="1:24" ht="112.5" customHeight="1" x14ac:dyDescent="0.25">
      <c r="A22" s="259" t="s">
        <v>6</v>
      </c>
      <c r="B22" s="483" t="s">
        <v>7</v>
      </c>
      <c r="C22" s="483"/>
      <c r="D22" s="483"/>
      <c r="E22" s="483"/>
      <c r="F22" s="259"/>
      <c r="G22" s="259"/>
      <c r="H22" s="259"/>
      <c r="I22" s="259"/>
      <c r="J22" s="259"/>
      <c r="K22" s="707" t="s">
        <v>8</v>
      </c>
      <c r="L22" s="709"/>
      <c r="M22" s="706" t="s">
        <v>9</v>
      </c>
      <c r="N22" s="706"/>
      <c r="O22" s="271" t="s">
        <v>10</v>
      </c>
      <c r="P22" s="271" t="s">
        <v>11</v>
      </c>
      <c r="Q22" s="272" t="s">
        <v>219</v>
      </c>
      <c r="R22" s="707" t="s">
        <v>12</v>
      </c>
      <c r="S22" s="708"/>
      <c r="T22" s="708"/>
      <c r="U22" s="708"/>
      <c r="V22" s="708"/>
      <c r="W22" s="708"/>
      <c r="X22" s="709"/>
    </row>
    <row r="23" spans="1:24" ht="48" customHeight="1" x14ac:dyDescent="0.25">
      <c r="A23" s="4">
        <v>1</v>
      </c>
      <c r="B23" s="474" t="s">
        <v>617</v>
      </c>
      <c r="C23" s="474"/>
      <c r="D23" s="474"/>
      <c r="E23" s="474"/>
      <c r="F23" s="268"/>
      <c r="G23" s="268"/>
      <c r="H23" s="268"/>
      <c r="I23" s="268"/>
      <c r="J23" s="268"/>
      <c r="K23" s="703">
        <v>43709</v>
      </c>
      <c r="L23" s="704"/>
      <c r="M23" s="703">
        <v>43497</v>
      </c>
      <c r="N23" s="704"/>
      <c r="O23" s="271">
        <v>7</v>
      </c>
      <c r="P23" s="272"/>
      <c r="Q23" s="858">
        <v>0.01</v>
      </c>
      <c r="R23" s="272"/>
      <c r="S23" s="273"/>
      <c r="T23" s="273"/>
      <c r="U23" s="273"/>
      <c r="V23" s="273"/>
      <c r="W23" s="273"/>
      <c r="X23" s="274"/>
    </row>
    <row r="24" spans="1:24" ht="45.75" customHeight="1" x14ac:dyDescent="0.25">
      <c r="A24" s="4">
        <v>2</v>
      </c>
      <c r="B24" s="474" t="s">
        <v>620</v>
      </c>
      <c r="C24" s="474"/>
      <c r="D24" s="474"/>
      <c r="E24" s="474"/>
      <c r="F24" s="268"/>
      <c r="G24" s="268"/>
      <c r="H24" s="268"/>
      <c r="I24" s="268"/>
      <c r="J24" s="268"/>
      <c r="K24" s="703">
        <v>43739</v>
      </c>
      <c r="L24" s="704"/>
      <c r="M24" s="703">
        <v>43770</v>
      </c>
      <c r="N24" s="704"/>
      <c r="O24" s="271">
        <v>1</v>
      </c>
      <c r="P24" s="272"/>
      <c r="Q24" s="858">
        <v>0.01</v>
      </c>
      <c r="R24" s="272"/>
      <c r="S24" s="273"/>
      <c r="T24" s="273"/>
      <c r="U24" s="273"/>
      <c r="V24" s="273"/>
      <c r="W24" s="273"/>
      <c r="X24" s="274"/>
    </row>
    <row r="25" spans="1:24" ht="51.75" customHeight="1" x14ac:dyDescent="0.25">
      <c r="A25" s="4">
        <v>3</v>
      </c>
      <c r="B25" s="474" t="s">
        <v>624</v>
      </c>
      <c r="C25" s="474"/>
      <c r="D25" s="474"/>
      <c r="E25" s="474"/>
      <c r="F25" s="268"/>
      <c r="G25" s="268"/>
      <c r="H25" s="268"/>
      <c r="I25" s="268"/>
      <c r="J25" s="268"/>
      <c r="K25" s="703"/>
      <c r="L25" s="704"/>
      <c r="M25" s="703"/>
      <c r="N25" s="704"/>
      <c r="O25" s="271"/>
      <c r="P25" s="272"/>
      <c r="Q25" s="859">
        <v>0.02</v>
      </c>
      <c r="R25" s="272"/>
      <c r="S25" s="273"/>
      <c r="T25" s="273"/>
      <c r="U25" s="273"/>
      <c r="V25" s="273"/>
      <c r="W25" s="273"/>
      <c r="X25" s="274"/>
    </row>
    <row r="26" spans="1:24" ht="36.75" customHeight="1" x14ac:dyDescent="0.25">
      <c r="A26" s="4">
        <v>4</v>
      </c>
      <c r="B26" s="473" t="s">
        <v>625</v>
      </c>
      <c r="C26" s="473"/>
      <c r="D26" s="474"/>
      <c r="E26" s="474"/>
      <c r="F26" s="268"/>
      <c r="G26" s="268"/>
      <c r="H26" s="268"/>
      <c r="I26" s="268"/>
      <c r="J26" s="268"/>
      <c r="K26" s="703"/>
      <c r="L26" s="704"/>
      <c r="M26" s="703"/>
      <c r="N26" s="704"/>
      <c r="O26" s="271"/>
      <c r="P26" s="272"/>
      <c r="Q26" s="272"/>
      <c r="R26" s="272"/>
      <c r="S26" s="273"/>
      <c r="T26" s="273"/>
      <c r="U26" s="273"/>
      <c r="V26" s="273"/>
      <c r="W26" s="273"/>
      <c r="X26" s="274"/>
    </row>
    <row r="27" spans="1:24" ht="36.75" customHeight="1" x14ac:dyDescent="0.25">
      <c r="A27" s="4">
        <v>5</v>
      </c>
      <c r="B27" s="558" t="s">
        <v>626</v>
      </c>
      <c r="C27" s="559"/>
      <c r="D27" s="559"/>
      <c r="E27" s="560"/>
      <c r="F27" s="268"/>
      <c r="G27" s="268"/>
      <c r="H27" s="268"/>
      <c r="I27" s="268"/>
      <c r="J27" s="268"/>
      <c r="K27" s="269"/>
      <c r="L27" s="270"/>
      <c r="M27" s="269"/>
      <c r="N27" s="270"/>
      <c r="O27" s="271"/>
      <c r="P27" s="272"/>
      <c r="Q27" s="859">
        <v>0.01</v>
      </c>
      <c r="R27" s="272"/>
      <c r="S27" s="273"/>
      <c r="T27" s="273"/>
      <c r="U27" s="273"/>
      <c r="V27" s="273"/>
      <c r="W27" s="273"/>
      <c r="X27" s="274"/>
    </row>
    <row r="28" spans="1:24" ht="36.75" customHeight="1" x14ac:dyDescent="0.25">
      <c r="A28" s="4">
        <v>6</v>
      </c>
      <c r="B28" s="558" t="s">
        <v>627</v>
      </c>
      <c r="C28" s="559"/>
      <c r="D28" s="559"/>
      <c r="E28" s="560"/>
      <c r="F28" s="268"/>
      <c r="G28" s="268"/>
      <c r="H28" s="268"/>
      <c r="I28" s="268"/>
      <c r="J28" s="268"/>
      <c r="K28" s="269"/>
      <c r="L28" s="270"/>
      <c r="M28" s="269"/>
      <c r="N28" s="270"/>
      <c r="O28" s="271"/>
      <c r="P28" s="272"/>
      <c r="Q28" s="272" t="s">
        <v>628</v>
      </c>
      <c r="R28" s="272"/>
      <c r="S28" s="273"/>
      <c r="T28" s="273"/>
      <c r="U28" s="273"/>
      <c r="V28" s="273"/>
      <c r="W28" s="273"/>
      <c r="X28" s="274"/>
    </row>
    <row r="29" spans="1:24" ht="36.75" customHeight="1" x14ac:dyDescent="0.25">
      <c r="A29" s="4">
        <v>7</v>
      </c>
      <c r="B29" s="558" t="s">
        <v>629</v>
      </c>
      <c r="C29" s="559"/>
      <c r="D29" s="559"/>
      <c r="E29" s="560"/>
      <c r="F29" s="268"/>
      <c r="G29" s="268"/>
      <c r="H29" s="268"/>
      <c r="I29" s="268"/>
      <c r="J29" s="268"/>
      <c r="K29" s="269"/>
      <c r="L29" s="270"/>
      <c r="M29" s="269"/>
      <c r="N29" s="270"/>
      <c r="O29" s="271"/>
      <c r="P29" s="272"/>
      <c r="Q29" s="860">
        <v>2.5000000000000001E-2</v>
      </c>
      <c r="R29" s="272"/>
      <c r="S29" s="273"/>
      <c r="T29" s="273"/>
      <c r="U29" s="273"/>
      <c r="V29" s="273"/>
      <c r="W29" s="273"/>
      <c r="X29" s="274"/>
    </row>
    <row r="30" spans="1:24" ht="36.75" customHeight="1" x14ac:dyDescent="0.25">
      <c r="A30" s="4">
        <v>8</v>
      </c>
      <c r="B30" s="558" t="s">
        <v>630</v>
      </c>
      <c r="C30" s="559"/>
      <c r="D30" s="559"/>
      <c r="E30" s="560"/>
      <c r="F30" s="268"/>
      <c r="G30" s="268"/>
      <c r="H30" s="268"/>
      <c r="I30" s="268"/>
      <c r="J30" s="268"/>
      <c r="K30" s="269"/>
      <c r="L30" s="270"/>
      <c r="M30" s="269"/>
      <c r="N30" s="270"/>
      <c r="O30" s="271"/>
      <c r="P30" s="272"/>
      <c r="Q30" s="860">
        <v>3.5000000000000003E-2</v>
      </c>
      <c r="R30" s="272"/>
      <c r="S30" s="273"/>
      <c r="T30" s="273"/>
      <c r="U30" s="273"/>
      <c r="V30" s="273"/>
      <c r="W30" s="273"/>
      <c r="X30" s="274"/>
    </row>
    <row r="31" spans="1:24" ht="36.75" customHeight="1" x14ac:dyDescent="0.25">
      <c r="A31" s="4">
        <v>9</v>
      </c>
      <c r="B31" s="558" t="s">
        <v>631</v>
      </c>
      <c r="C31" s="559"/>
      <c r="D31" s="559"/>
      <c r="E31" s="560"/>
      <c r="F31" s="268"/>
      <c r="G31" s="268"/>
      <c r="H31" s="268"/>
      <c r="I31" s="268"/>
      <c r="J31" s="268"/>
      <c r="K31" s="269"/>
      <c r="L31" s="270"/>
      <c r="M31" s="703">
        <v>43770</v>
      </c>
      <c r="N31" s="704"/>
      <c r="O31" s="271">
        <v>1</v>
      </c>
      <c r="P31" s="272"/>
      <c r="Q31" s="858">
        <v>0.05</v>
      </c>
      <c r="R31" s="272"/>
      <c r="S31" s="273"/>
      <c r="T31" s="273"/>
      <c r="U31" s="273"/>
      <c r="V31" s="273"/>
      <c r="W31" s="273"/>
      <c r="X31" s="274"/>
    </row>
    <row r="32" spans="1:24" ht="74.25" customHeight="1" x14ac:dyDescent="0.25">
      <c r="A32" s="4">
        <v>10</v>
      </c>
      <c r="B32" s="474" t="s">
        <v>632</v>
      </c>
      <c r="C32" s="474"/>
      <c r="D32" s="474"/>
      <c r="E32" s="474"/>
      <c r="F32" s="268"/>
      <c r="G32" s="268"/>
      <c r="H32" s="268"/>
      <c r="I32" s="268"/>
      <c r="J32" s="268"/>
      <c r="K32" s="703"/>
      <c r="L32" s="704"/>
      <c r="M32" s="703"/>
      <c r="N32" s="704"/>
      <c r="O32" s="158"/>
      <c r="P32" s="159"/>
      <c r="Q32" s="861">
        <v>0.02</v>
      </c>
      <c r="R32" s="707"/>
      <c r="S32" s="708"/>
      <c r="T32" s="708"/>
      <c r="U32" s="708"/>
      <c r="V32" s="708"/>
      <c r="W32" s="708"/>
      <c r="X32" s="709"/>
    </row>
    <row r="33" spans="1:24" ht="44.25" customHeight="1" x14ac:dyDescent="0.25">
      <c r="A33" s="4">
        <v>11</v>
      </c>
      <c r="B33" s="474" t="s">
        <v>633</v>
      </c>
      <c r="C33" s="474"/>
      <c r="D33" s="474"/>
      <c r="E33" s="474"/>
      <c r="F33" s="268"/>
      <c r="G33" s="268"/>
      <c r="H33" s="268"/>
      <c r="I33" s="268"/>
      <c r="J33" s="268"/>
      <c r="K33" s="703"/>
      <c r="L33" s="704"/>
      <c r="M33" s="703"/>
      <c r="N33" s="704"/>
      <c r="O33" s="158"/>
      <c r="P33" s="159"/>
      <c r="Q33" s="859">
        <v>0.02</v>
      </c>
      <c r="R33" s="707"/>
      <c r="S33" s="708"/>
      <c r="T33" s="708"/>
      <c r="U33" s="708"/>
      <c r="V33" s="708"/>
      <c r="W33" s="708"/>
      <c r="X33" s="709"/>
    </row>
    <row r="34" spans="1:24" ht="102" customHeight="1" x14ac:dyDescent="0.25">
      <c r="A34" s="4">
        <v>12</v>
      </c>
      <c r="B34" s="474" t="s">
        <v>634</v>
      </c>
      <c r="C34" s="474"/>
      <c r="D34" s="474"/>
      <c r="E34" s="474"/>
      <c r="F34" s="268"/>
      <c r="G34" s="268"/>
      <c r="H34" s="268"/>
      <c r="I34" s="268"/>
      <c r="J34" s="268"/>
      <c r="K34" s="703"/>
      <c r="L34" s="704"/>
      <c r="M34" s="703">
        <v>43813</v>
      </c>
      <c r="N34" s="704"/>
      <c r="O34" s="158">
        <v>1</v>
      </c>
      <c r="P34" s="159"/>
      <c r="Q34" s="859">
        <v>0.02</v>
      </c>
      <c r="R34" s="707"/>
      <c r="S34" s="708"/>
      <c r="T34" s="708"/>
      <c r="U34" s="708"/>
      <c r="V34" s="708"/>
      <c r="W34" s="708"/>
      <c r="X34" s="709"/>
    </row>
    <row r="35" spans="1:24" ht="62.25" customHeight="1" x14ac:dyDescent="0.25">
      <c r="A35" s="4">
        <v>13</v>
      </c>
      <c r="B35" s="473" t="s">
        <v>636</v>
      </c>
      <c r="C35" s="473"/>
      <c r="D35" s="474"/>
      <c r="E35" s="474"/>
      <c r="F35" s="268"/>
      <c r="G35" s="268"/>
      <c r="H35" s="268"/>
      <c r="I35" s="268"/>
      <c r="J35" s="268"/>
      <c r="K35" s="703"/>
      <c r="L35" s="704"/>
      <c r="M35" s="703"/>
      <c r="N35" s="704"/>
      <c r="O35" s="158"/>
      <c r="P35" s="159"/>
      <c r="Q35" s="859">
        <v>0.02</v>
      </c>
      <c r="R35" s="707"/>
      <c r="S35" s="708"/>
      <c r="T35" s="708"/>
      <c r="U35" s="708"/>
      <c r="V35" s="708"/>
      <c r="W35" s="708"/>
      <c r="X35" s="709"/>
    </row>
    <row r="36" spans="1:24" ht="48.2" customHeight="1" x14ac:dyDescent="0.25">
      <c r="A36" s="4">
        <v>14</v>
      </c>
      <c r="B36" s="474" t="s">
        <v>637</v>
      </c>
      <c r="C36" s="474"/>
      <c r="D36" s="474"/>
      <c r="E36" s="474"/>
      <c r="F36" s="268"/>
      <c r="G36" s="268"/>
      <c r="H36" s="268"/>
      <c r="I36" s="268"/>
      <c r="J36" s="268"/>
      <c r="K36" s="703"/>
      <c r="L36" s="704"/>
      <c r="M36" s="703"/>
      <c r="N36" s="704"/>
      <c r="O36" s="158"/>
      <c r="P36" s="159"/>
      <c r="Q36" s="859">
        <v>0.02</v>
      </c>
      <c r="R36" s="707"/>
      <c r="S36" s="708"/>
      <c r="T36" s="708"/>
      <c r="U36" s="708"/>
      <c r="V36" s="708"/>
      <c r="W36" s="708"/>
      <c r="X36" s="709"/>
    </row>
    <row r="37" spans="1:24" ht="44.25" customHeight="1" x14ac:dyDescent="0.25">
      <c r="A37" s="4">
        <v>15</v>
      </c>
      <c r="B37" s="474" t="s">
        <v>639</v>
      </c>
      <c r="C37" s="474"/>
      <c r="D37" s="474"/>
      <c r="E37" s="474"/>
      <c r="F37" s="268"/>
      <c r="G37" s="268"/>
      <c r="H37" s="268"/>
      <c r="I37" s="268"/>
      <c r="J37" s="268"/>
      <c r="K37" s="703"/>
      <c r="L37" s="704"/>
      <c r="M37" s="703"/>
      <c r="N37" s="704"/>
      <c r="O37" s="158"/>
      <c r="P37" s="159"/>
      <c r="Q37" s="859">
        <v>0.02</v>
      </c>
      <c r="R37" s="707"/>
      <c r="S37" s="708"/>
      <c r="T37" s="708"/>
      <c r="U37" s="708"/>
      <c r="V37" s="708"/>
      <c r="W37" s="708"/>
      <c r="X37" s="709"/>
    </row>
    <row r="38" spans="1:24" ht="37.5" customHeight="1" x14ac:dyDescent="0.25">
      <c r="A38" s="4">
        <v>16</v>
      </c>
      <c r="B38" s="573" t="s">
        <v>1063</v>
      </c>
      <c r="C38" s="573"/>
      <c r="D38" s="573"/>
      <c r="E38" s="573"/>
      <c r="F38" s="268"/>
      <c r="G38" s="268"/>
      <c r="H38" s="268"/>
      <c r="I38" s="268"/>
      <c r="J38" s="268"/>
      <c r="K38" s="703"/>
      <c r="L38" s="704"/>
      <c r="M38" s="703">
        <v>43770</v>
      </c>
      <c r="N38" s="704"/>
      <c r="O38" s="158">
        <v>5</v>
      </c>
      <c r="P38" s="159"/>
      <c r="Q38" s="859">
        <v>0.02</v>
      </c>
      <c r="R38" s="707" t="s">
        <v>766</v>
      </c>
      <c r="S38" s="708"/>
      <c r="T38" s="708"/>
      <c r="U38" s="708"/>
      <c r="V38" s="708"/>
      <c r="W38" s="708"/>
      <c r="X38" s="709"/>
    </row>
    <row r="39" spans="1:24" ht="51" customHeight="1" x14ac:dyDescent="0.25">
      <c r="A39" s="4">
        <v>17</v>
      </c>
      <c r="B39" s="573" t="s">
        <v>1064</v>
      </c>
      <c r="C39" s="573"/>
      <c r="D39" s="573"/>
      <c r="E39" s="573"/>
      <c r="F39" s="268"/>
      <c r="G39" s="268"/>
      <c r="H39" s="268"/>
      <c r="I39" s="268"/>
      <c r="J39" s="268"/>
      <c r="K39" s="703">
        <v>43739</v>
      </c>
      <c r="L39" s="704"/>
      <c r="M39" s="703">
        <v>43800</v>
      </c>
      <c r="N39" s="704"/>
      <c r="O39" s="158">
        <v>6</v>
      </c>
      <c r="P39" s="159"/>
      <c r="Q39" s="859">
        <v>0.02</v>
      </c>
      <c r="R39" s="272"/>
      <c r="S39" s="273"/>
      <c r="T39" s="273"/>
      <c r="U39" s="273"/>
      <c r="V39" s="273"/>
      <c r="W39" s="273"/>
      <c r="X39" s="274"/>
    </row>
    <row r="40" spans="1:24" ht="51" customHeight="1" x14ac:dyDescent="0.25">
      <c r="A40" s="4">
        <v>18</v>
      </c>
      <c r="B40" s="573" t="s">
        <v>1065</v>
      </c>
      <c r="C40" s="573"/>
      <c r="D40" s="573"/>
      <c r="E40" s="573"/>
      <c r="F40" s="268"/>
      <c r="G40" s="268"/>
      <c r="H40" s="268"/>
      <c r="I40" s="268"/>
      <c r="J40" s="268"/>
      <c r="K40" s="703"/>
      <c r="L40" s="704"/>
      <c r="M40" s="703">
        <v>43770</v>
      </c>
      <c r="N40" s="704"/>
      <c r="O40" s="158">
        <v>10</v>
      </c>
      <c r="P40" s="159"/>
      <c r="Q40" s="859">
        <v>0.02</v>
      </c>
      <c r="R40" s="272"/>
      <c r="S40" s="273"/>
      <c r="T40" s="273"/>
      <c r="U40" s="273"/>
      <c r="V40" s="273"/>
      <c r="W40" s="273"/>
      <c r="X40" s="274"/>
    </row>
    <row r="41" spans="1:24" ht="51" hidden="1" customHeight="1" x14ac:dyDescent="0.25">
      <c r="A41" s="4">
        <v>19</v>
      </c>
      <c r="B41" s="525" t="s">
        <v>813</v>
      </c>
      <c r="C41" s="525"/>
      <c r="D41" s="525"/>
      <c r="E41" s="525"/>
      <c r="F41" s="268"/>
      <c r="G41" s="268"/>
      <c r="H41" s="268"/>
      <c r="I41" s="268"/>
      <c r="J41" s="268"/>
      <c r="K41" s="269"/>
      <c r="L41" s="270"/>
      <c r="M41" s="269"/>
      <c r="N41" s="270"/>
      <c r="O41" s="158"/>
      <c r="P41" s="159"/>
      <c r="Q41" s="160"/>
      <c r="R41" s="272"/>
      <c r="S41" s="273"/>
      <c r="T41" s="273"/>
      <c r="U41" s="273"/>
      <c r="V41" s="273"/>
      <c r="W41" s="273"/>
      <c r="X41" s="274"/>
    </row>
    <row r="42" spans="1:24" ht="51" hidden="1" customHeight="1" x14ac:dyDescent="0.25">
      <c r="A42" s="4">
        <v>20</v>
      </c>
      <c r="B42" s="525" t="s">
        <v>814</v>
      </c>
      <c r="C42" s="525"/>
      <c r="D42" s="525"/>
      <c r="E42" s="525"/>
      <c r="F42" s="268"/>
      <c r="G42" s="268"/>
      <c r="H42" s="268"/>
      <c r="I42" s="268"/>
      <c r="J42" s="268"/>
      <c r="K42" s="269"/>
      <c r="L42" s="270"/>
      <c r="M42" s="269"/>
      <c r="N42" s="270"/>
      <c r="O42" s="158"/>
      <c r="P42" s="159"/>
      <c r="Q42" s="160"/>
      <c r="R42" s="272"/>
      <c r="S42" s="273"/>
      <c r="T42" s="273"/>
      <c r="U42" s="273"/>
      <c r="V42" s="273"/>
      <c r="W42" s="273"/>
      <c r="X42" s="274"/>
    </row>
    <row r="43" spans="1:24" ht="51" hidden="1" customHeight="1" x14ac:dyDescent="0.25">
      <c r="A43" s="4">
        <v>21</v>
      </c>
      <c r="B43" s="525" t="s">
        <v>815</v>
      </c>
      <c r="C43" s="525"/>
      <c r="D43" s="525"/>
      <c r="E43" s="525"/>
      <c r="F43" s="268"/>
      <c r="G43" s="268"/>
      <c r="H43" s="268"/>
      <c r="I43" s="268"/>
      <c r="J43" s="268"/>
      <c r="K43" s="269"/>
      <c r="L43" s="270"/>
      <c r="M43" s="269"/>
      <c r="N43" s="270"/>
      <c r="O43" s="158"/>
      <c r="P43" s="159"/>
      <c r="Q43" s="160"/>
      <c r="R43" s="272"/>
      <c r="S43" s="273"/>
      <c r="T43" s="273"/>
      <c r="U43" s="273"/>
      <c r="V43" s="273"/>
      <c r="W43" s="273"/>
      <c r="X43" s="274"/>
    </row>
    <row r="44" spans="1:24" ht="36" hidden="1" customHeight="1" x14ac:dyDescent="0.25">
      <c r="A44" s="4">
        <v>22</v>
      </c>
      <c r="B44" s="524" t="s">
        <v>816</v>
      </c>
      <c r="C44" s="524"/>
      <c r="D44" s="525"/>
      <c r="E44" s="525"/>
      <c r="F44" s="268"/>
      <c r="G44" s="268"/>
      <c r="H44" s="268"/>
      <c r="I44" s="268"/>
      <c r="J44" s="268"/>
      <c r="K44" s="703"/>
      <c r="L44" s="704"/>
      <c r="M44" s="703"/>
      <c r="N44" s="704"/>
      <c r="O44" s="158"/>
      <c r="P44" s="159"/>
      <c r="Q44" s="160"/>
      <c r="R44" s="707"/>
      <c r="S44" s="708"/>
      <c r="T44" s="708"/>
      <c r="U44" s="708"/>
      <c r="V44" s="708"/>
      <c r="W44" s="708"/>
      <c r="X44" s="709"/>
    </row>
    <row r="45" spans="1:24" ht="16.5" x14ac:dyDescent="0.25">
      <c r="A45" s="29"/>
      <c r="B45" s="30"/>
      <c r="C45" s="30"/>
      <c r="D45" s="30"/>
      <c r="E45" s="30"/>
      <c r="F45" s="30"/>
      <c r="G45" s="30"/>
      <c r="H45" s="30"/>
      <c r="I45" s="30"/>
      <c r="J45" s="30"/>
      <c r="K45" s="161"/>
      <c r="L45" s="162"/>
      <c r="M45" s="162"/>
      <c r="N45" s="162"/>
      <c r="O45" s="162"/>
      <c r="P45" s="162"/>
      <c r="Q45" s="162"/>
      <c r="R45" s="162"/>
      <c r="S45" s="162"/>
      <c r="T45" s="162"/>
      <c r="U45" s="162"/>
      <c r="V45" s="163"/>
      <c r="W45" s="163"/>
      <c r="X45" s="163"/>
    </row>
    <row r="46" spans="1:24" ht="15.75" x14ac:dyDescent="0.25">
      <c r="L46" s="714" t="s">
        <v>13</v>
      </c>
      <c r="M46" s="714"/>
      <c r="N46" s="714"/>
      <c r="O46" s="714"/>
      <c r="P46" s="714"/>
      <c r="Q46" s="714"/>
      <c r="R46" s="714"/>
      <c r="S46" s="714"/>
      <c r="T46" s="714"/>
      <c r="U46" s="714"/>
      <c r="V46" s="714"/>
      <c r="W46" s="714"/>
      <c r="X46" s="714"/>
    </row>
    <row r="47" spans="1:24" ht="15.75" x14ac:dyDescent="0.25">
      <c r="L47" s="715" t="s">
        <v>14</v>
      </c>
      <c r="M47" s="715"/>
      <c r="N47" s="715"/>
      <c r="O47" s="715"/>
      <c r="P47" s="715"/>
      <c r="Q47" s="715"/>
      <c r="R47" s="715"/>
      <c r="S47" s="715"/>
      <c r="T47" s="715"/>
      <c r="U47" s="715"/>
      <c r="V47" s="715"/>
      <c r="W47" s="715"/>
      <c r="X47" s="715"/>
    </row>
  </sheetData>
  <mergeCells count="80">
    <mergeCell ref="M44:N44"/>
    <mergeCell ref="R44:X44"/>
    <mergeCell ref="L46:X46"/>
    <mergeCell ref="L47:X47"/>
    <mergeCell ref="B41:E41"/>
    <mergeCell ref="B42:E42"/>
    <mergeCell ref="B43:E43"/>
    <mergeCell ref="B44:E44"/>
    <mergeCell ref="K44:L44"/>
    <mergeCell ref="B39:E39"/>
    <mergeCell ref="K39:L39"/>
    <mergeCell ref="M39:N39"/>
    <mergeCell ref="B40:E40"/>
    <mergeCell ref="K40:L40"/>
    <mergeCell ref="M40:N40"/>
    <mergeCell ref="B37:E37"/>
    <mergeCell ref="K37:L37"/>
    <mergeCell ref="M37:N37"/>
    <mergeCell ref="R37:X37"/>
    <mergeCell ref="B38:E38"/>
    <mergeCell ref="K38:L38"/>
    <mergeCell ref="M38:N38"/>
    <mergeCell ref="R38:X38"/>
    <mergeCell ref="B35:E35"/>
    <mergeCell ref="K35:L35"/>
    <mergeCell ref="M35:N35"/>
    <mergeCell ref="R35:X35"/>
    <mergeCell ref="B36:E36"/>
    <mergeCell ref="K36:L36"/>
    <mergeCell ref="M36:N36"/>
    <mergeCell ref="R36:X36"/>
    <mergeCell ref="B33:E33"/>
    <mergeCell ref="K33:L33"/>
    <mergeCell ref="M33:N33"/>
    <mergeCell ref="R33:X33"/>
    <mergeCell ref="B34:E34"/>
    <mergeCell ref="K34:L34"/>
    <mergeCell ref="M34:N34"/>
    <mergeCell ref="R34:X34"/>
    <mergeCell ref="M31:N31"/>
    <mergeCell ref="B32:E32"/>
    <mergeCell ref="K32:L32"/>
    <mergeCell ref="M32:N32"/>
    <mergeCell ref="R32:X32"/>
    <mergeCell ref="B27:E27"/>
    <mergeCell ref="B28:E28"/>
    <mergeCell ref="B29:E29"/>
    <mergeCell ref="B30:E30"/>
    <mergeCell ref="B31:E31"/>
    <mergeCell ref="A1:E1"/>
    <mergeCell ref="A3:X3"/>
    <mergeCell ref="A4:X4"/>
    <mergeCell ref="D5:D7"/>
    <mergeCell ref="E5:V5"/>
    <mergeCell ref="X5:X7"/>
    <mergeCell ref="E6:N6"/>
    <mergeCell ref="O6:U6"/>
    <mergeCell ref="V6:V7"/>
    <mergeCell ref="W5:W7"/>
    <mergeCell ref="A18:X18"/>
    <mergeCell ref="M22:N22"/>
    <mergeCell ref="M23:N23"/>
    <mergeCell ref="A20:X20"/>
    <mergeCell ref="B22:E22"/>
    <mergeCell ref="K22:L22"/>
    <mergeCell ref="R22:X22"/>
    <mergeCell ref="B23:E23"/>
    <mergeCell ref="K23:L23"/>
    <mergeCell ref="M24:N24"/>
    <mergeCell ref="B24:E24"/>
    <mergeCell ref="K24:L24"/>
    <mergeCell ref="B25:E25"/>
    <mergeCell ref="K25:L25"/>
    <mergeCell ref="B26:E26"/>
    <mergeCell ref="K26:L26"/>
    <mergeCell ref="A5:A7"/>
    <mergeCell ref="B5:B7"/>
    <mergeCell ref="C5:C7"/>
    <mergeCell ref="M25:N25"/>
    <mergeCell ref="M26:N26"/>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5"/>
  <sheetViews>
    <sheetView topLeftCell="A40" workbookViewId="0">
      <selection activeCell="B42" sqref="B42:F42"/>
    </sheetView>
  </sheetViews>
  <sheetFormatPr defaultRowHeight="15" x14ac:dyDescent="0.25"/>
  <cols>
    <col min="1" max="1" width="5.28515625" style="95" customWidth="1"/>
    <col min="2" max="2" width="21" style="95" customWidth="1"/>
    <col min="3" max="3" width="14" style="95" customWidth="1"/>
    <col min="4" max="4" width="22.85546875" style="95" customWidth="1"/>
    <col min="5" max="5" width="13.28515625" style="97" customWidth="1"/>
    <col min="6" max="11" width="7.42578125" style="95" customWidth="1"/>
    <col min="12" max="15" width="7.42578125" style="107" customWidth="1"/>
    <col min="16" max="22" width="6.85546875" style="107" customWidth="1"/>
    <col min="23" max="23" width="8" style="95" customWidth="1"/>
    <col min="24" max="24" width="9.140625" style="95" customWidth="1"/>
    <col min="25" max="25" width="7.5703125" style="95" customWidth="1"/>
    <col min="26" max="256" width="9.140625" style="95"/>
    <col min="257" max="257" width="5.28515625" style="95" customWidth="1"/>
    <col min="258" max="258" width="21" style="95" customWidth="1"/>
    <col min="259" max="259" width="14" style="95" customWidth="1"/>
    <col min="260" max="260" width="22.85546875" style="95" customWidth="1"/>
    <col min="261" max="261" width="13.28515625" style="95" customWidth="1"/>
    <col min="262" max="271" width="7.42578125" style="95" customWidth="1"/>
    <col min="272" max="278" width="6.85546875" style="95" customWidth="1"/>
    <col min="279" max="279" width="8" style="95" customWidth="1"/>
    <col min="280" max="280" width="9.140625" style="95" customWidth="1"/>
    <col min="281" max="281" width="7.5703125" style="95" customWidth="1"/>
    <col min="282" max="512" width="9.140625" style="95"/>
    <col min="513" max="513" width="5.28515625" style="95" customWidth="1"/>
    <col min="514" max="514" width="21" style="95" customWidth="1"/>
    <col min="515" max="515" width="14" style="95" customWidth="1"/>
    <col min="516" max="516" width="22.85546875" style="95" customWidth="1"/>
    <col min="517" max="517" width="13.28515625" style="95" customWidth="1"/>
    <col min="518" max="527" width="7.42578125" style="95" customWidth="1"/>
    <col min="528" max="534" width="6.85546875" style="95" customWidth="1"/>
    <col min="535" max="535" width="8" style="95" customWidth="1"/>
    <col min="536" max="536" width="9.140625" style="95" customWidth="1"/>
    <col min="537" max="537" width="7.5703125" style="95" customWidth="1"/>
    <col min="538" max="768" width="9.140625" style="95"/>
    <col min="769" max="769" width="5.28515625" style="95" customWidth="1"/>
    <col min="770" max="770" width="21" style="95" customWidth="1"/>
    <col min="771" max="771" width="14" style="95" customWidth="1"/>
    <col min="772" max="772" width="22.85546875" style="95" customWidth="1"/>
    <col min="773" max="773" width="13.28515625" style="95" customWidth="1"/>
    <col min="774" max="783" width="7.42578125" style="95" customWidth="1"/>
    <col min="784" max="790" width="6.85546875" style="95" customWidth="1"/>
    <col min="791" max="791" width="8" style="95" customWidth="1"/>
    <col min="792" max="792" width="9.140625" style="95" customWidth="1"/>
    <col min="793" max="793" width="7.5703125" style="95" customWidth="1"/>
    <col min="794" max="1024" width="9.140625" style="95"/>
    <col min="1025" max="1025" width="5.28515625" style="95" customWidth="1"/>
    <col min="1026" max="1026" width="21" style="95" customWidth="1"/>
    <col min="1027" max="1027" width="14" style="95" customWidth="1"/>
    <col min="1028" max="1028" width="22.85546875" style="95" customWidth="1"/>
    <col min="1029" max="1029" width="13.28515625" style="95" customWidth="1"/>
    <col min="1030" max="1039" width="7.42578125" style="95" customWidth="1"/>
    <col min="1040" max="1046" width="6.85546875" style="95" customWidth="1"/>
    <col min="1047" max="1047" width="8" style="95" customWidth="1"/>
    <col min="1048" max="1048" width="9.140625" style="95" customWidth="1"/>
    <col min="1049" max="1049" width="7.5703125" style="95" customWidth="1"/>
    <col min="1050" max="1280" width="9.140625" style="95"/>
    <col min="1281" max="1281" width="5.28515625" style="95" customWidth="1"/>
    <col min="1282" max="1282" width="21" style="95" customWidth="1"/>
    <col min="1283" max="1283" width="14" style="95" customWidth="1"/>
    <col min="1284" max="1284" width="22.85546875" style="95" customWidth="1"/>
    <col min="1285" max="1285" width="13.28515625" style="95" customWidth="1"/>
    <col min="1286" max="1295" width="7.42578125" style="95" customWidth="1"/>
    <col min="1296" max="1302" width="6.85546875" style="95" customWidth="1"/>
    <col min="1303" max="1303" width="8" style="95" customWidth="1"/>
    <col min="1304" max="1304" width="9.140625" style="95" customWidth="1"/>
    <col min="1305" max="1305" width="7.5703125" style="95" customWidth="1"/>
    <col min="1306" max="1536" width="9.140625" style="95"/>
    <col min="1537" max="1537" width="5.28515625" style="95" customWidth="1"/>
    <col min="1538" max="1538" width="21" style="95" customWidth="1"/>
    <col min="1539" max="1539" width="14" style="95" customWidth="1"/>
    <col min="1540" max="1540" width="22.85546875" style="95" customWidth="1"/>
    <col min="1541" max="1541" width="13.28515625" style="95" customWidth="1"/>
    <col min="1542" max="1551" width="7.42578125" style="95" customWidth="1"/>
    <col min="1552" max="1558" width="6.85546875" style="95" customWidth="1"/>
    <col min="1559" max="1559" width="8" style="95" customWidth="1"/>
    <col min="1560" max="1560" width="9.140625" style="95" customWidth="1"/>
    <col min="1561" max="1561" width="7.5703125" style="95" customWidth="1"/>
    <col min="1562" max="1792" width="9.140625" style="95"/>
    <col min="1793" max="1793" width="5.28515625" style="95" customWidth="1"/>
    <col min="1794" max="1794" width="21" style="95" customWidth="1"/>
    <col min="1795" max="1795" width="14" style="95" customWidth="1"/>
    <col min="1796" max="1796" width="22.85546875" style="95" customWidth="1"/>
    <col min="1797" max="1797" width="13.28515625" style="95" customWidth="1"/>
    <col min="1798" max="1807" width="7.42578125" style="95" customWidth="1"/>
    <col min="1808" max="1814" width="6.85546875" style="95" customWidth="1"/>
    <col min="1815" max="1815" width="8" style="95" customWidth="1"/>
    <col min="1816" max="1816" width="9.140625" style="95" customWidth="1"/>
    <col min="1817" max="1817" width="7.5703125" style="95" customWidth="1"/>
    <col min="1818" max="2048" width="9.140625" style="95"/>
    <col min="2049" max="2049" width="5.28515625" style="95" customWidth="1"/>
    <col min="2050" max="2050" width="21" style="95" customWidth="1"/>
    <col min="2051" max="2051" width="14" style="95" customWidth="1"/>
    <col min="2052" max="2052" width="22.85546875" style="95" customWidth="1"/>
    <col min="2053" max="2053" width="13.28515625" style="95" customWidth="1"/>
    <col min="2054" max="2063" width="7.42578125" style="95" customWidth="1"/>
    <col min="2064" max="2070" width="6.85546875" style="95" customWidth="1"/>
    <col min="2071" max="2071" width="8" style="95" customWidth="1"/>
    <col min="2072" max="2072" width="9.140625" style="95" customWidth="1"/>
    <col min="2073" max="2073" width="7.5703125" style="95" customWidth="1"/>
    <col min="2074" max="2304" width="9.140625" style="95"/>
    <col min="2305" max="2305" width="5.28515625" style="95" customWidth="1"/>
    <col min="2306" max="2306" width="21" style="95" customWidth="1"/>
    <col min="2307" max="2307" width="14" style="95" customWidth="1"/>
    <col min="2308" max="2308" width="22.85546875" style="95" customWidth="1"/>
    <col min="2309" max="2309" width="13.28515625" style="95" customWidth="1"/>
    <col min="2310" max="2319" width="7.42578125" style="95" customWidth="1"/>
    <col min="2320" max="2326" width="6.85546875" style="95" customWidth="1"/>
    <col min="2327" max="2327" width="8" style="95" customWidth="1"/>
    <col min="2328" max="2328" width="9.140625" style="95" customWidth="1"/>
    <col min="2329" max="2329" width="7.5703125" style="95" customWidth="1"/>
    <col min="2330" max="2560" width="9.140625" style="95"/>
    <col min="2561" max="2561" width="5.28515625" style="95" customWidth="1"/>
    <col min="2562" max="2562" width="21" style="95" customWidth="1"/>
    <col min="2563" max="2563" width="14" style="95" customWidth="1"/>
    <col min="2564" max="2564" width="22.85546875" style="95" customWidth="1"/>
    <col min="2565" max="2565" width="13.28515625" style="95" customWidth="1"/>
    <col min="2566" max="2575" width="7.42578125" style="95" customWidth="1"/>
    <col min="2576" max="2582" width="6.85546875" style="95" customWidth="1"/>
    <col min="2583" max="2583" width="8" style="95" customWidth="1"/>
    <col min="2584" max="2584" width="9.140625" style="95" customWidth="1"/>
    <col min="2585" max="2585" width="7.5703125" style="95" customWidth="1"/>
    <col min="2586" max="2816" width="9.140625" style="95"/>
    <col min="2817" max="2817" width="5.28515625" style="95" customWidth="1"/>
    <col min="2818" max="2818" width="21" style="95" customWidth="1"/>
    <col min="2819" max="2819" width="14" style="95" customWidth="1"/>
    <col min="2820" max="2820" width="22.85546875" style="95" customWidth="1"/>
    <col min="2821" max="2821" width="13.28515625" style="95" customWidth="1"/>
    <col min="2822" max="2831" width="7.42578125" style="95" customWidth="1"/>
    <col min="2832" max="2838" width="6.85546875" style="95" customWidth="1"/>
    <col min="2839" max="2839" width="8" style="95" customWidth="1"/>
    <col min="2840" max="2840" width="9.140625" style="95" customWidth="1"/>
    <col min="2841" max="2841" width="7.5703125" style="95" customWidth="1"/>
    <col min="2842" max="3072" width="9.140625" style="95"/>
    <col min="3073" max="3073" width="5.28515625" style="95" customWidth="1"/>
    <col min="3074" max="3074" width="21" style="95" customWidth="1"/>
    <col min="3075" max="3075" width="14" style="95" customWidth="1"/>
    <col min="3076" max="3076" width="22.85546875" style="95" customWidth="1"/>
    <col min="3077" max="3077" width="13.28515625" style="95" customWidth="1"/>
    <col min="3078" max="3087" width="7.42578125" style="95" customWidth="1"/>
    <col min="3088" max="3094" width="6.85546875" style="95" customWidth="1"/>
    <col min="3095" max="3095" width="8" style="95" customWidth="1"/>
    <col min="3096" max="3096" width="9.140625" style="95" customWidth="1"/>
    <col min="3097" max="3097" width="7.5703125" style="95" customWidth="1"/>
    <col min="3098" max="3328" width="9.140625" style="95"/>
    <col min="3329" max="3329" width="5.28515625" style="95" customWidth="1"/>
    <col min="3330" max="3330" width="21" style="95" customWidth="1"/>
    <col min="3331" max="3331" width="14" style="95" customWidth="1"/>
    <col min="3332" max="3332" width="22.85546875" style="95" customWidth="1"/>
    <col min="3333" max="3333" width="13.28515625" style="95" customWidth="1"/>
    <col min="3334" max="3343" width="7.42578125" style="95" customWidth="1"/>
    <col min="3344" max="3350" width="6.85546875" style="95" customWidth="1"/>
    <col min="3351" max="3351" width="8" style="95" customWidth="1"/>
    <col min="3352" max="3352" width="9.140625" style="95" customWidth="1"/>
    <col min="3353" max="3353" width="7.5703125" style="95" customWidth="1"/>
    <col min="3354" max="3584" width="9.140625" style="95"/>
    <col min="3585" max="3585" width="5.28515625" style="95" customWidth="1"/>
    <col min="3586" max="3586" width="21" style="95" customWidth="1"/>
    <col min="3587" max="3587" width="14" style="95" customWidth="1"/>
    <col min="3588" max="3588" width="22.85546875" style="95" customWidth="1"/>
    <col min="3589" max="3589" width="13.28515625" style="95" customWidth="1"/>
    <col min="3590" max="3599" width="7.42578125" style="95" customWidth="1"/>
    <col min="3600" max="3606" width="6.85546875" style="95" customWidth="1"/>
    <col min="3607" max="3607" width="8" style="95" customWidth="1"/>
    <col min="3608" max="3608" width="9.140625" style="95" customWidth="1"/>
    <col min="3609" max="3609" width="7.5703125" style="95" customWidth="1"/>
    <col min="3610" max="3840" width="9.140625" style="95"/>
    <col min="3841" max="3841" width="5.28515625" style="95" customWidth="1"/>
    <col min="3842" max="3842" width="21" style="95" customWidth="1"/>
    <col min="3843" max="3843" width="14" style="95" customWidth="1"/>
    <col min="3844" max="3844" width="22.85546875" style="95" customWidth="1"/>
    <col min="3845" max="3845" width="13.28515625" style="95" customWidth="1"/>
    <col min="3846" max="3855" width="7.42578125" style="95" customWidth="1"/>
    <col min="3856" max="3862" width="6.85546875" style="95" customWidth="1"/>
    <col min="3863" max="3863" width="8" style="95" customWidth="1"/>
    <col min="3864" max="3864" width="9.140625" style="95" customWidth="1"/>
    <col min="3865" max="3865" width="7.5703125" style="95" customWidth="1"/>
    <col min="3866" max="4096" width="9.140625" style="95"/>
    <col min="4097" max="4097" width="5.28515625" style="95" customWidth="1"/>
    <col min="4098" max="4098" width="21" style="95" customWidth="1"/>
    <col min="4099" max="4099" width="14" style="95" customWidth="1"/>
    <col min="4100" max="4100" width="22.85546875" style="95" customWidth="1"/>
    <col min="4101" max="4101" width="13.28515625" style="95" customWidth="1"/>
    <col min="4102" max="4111" width="7.42578125" style="95" customWidth="1"/>
    <col min="4112" max="4118" width="6.85546875" style="95" customWidth="1"/>
    <col min="4119" max="4119" width="8" style="95" customWidth="1"/>
    <col min="4120" max="4120" width="9.140625" style="95" customWidth="1"/>
    <col min="4121" max="4121" width="7.5703125" style="95" customWidth="1"/>
    <col min="4122" max="4352" width="9.140625" style="95"/>
    <col min="4353" max="4353" width="5.28515625" style="95" customWidth="1"/>
    <col min="4354" max="4354" width="21" style="95" customWidth="1"/>
    <col min="4355" max="4355" width="14" style="95" customWidth="1"/>
    <col min="4356" max="4356" width="22.85546875" style="95" customWidth="1"/>
    <col min="4357" max="4357" width="13.28515625" style="95" customWidth="1"/>
    <col min="4358" max="4367" width="7.42578125" style="95" customWidth="1"/>
    <col min="4368" max="4374" width="6.85546875" style="95" customWidth="1"/>
    <col min="4375" max="4375" width="8" style="95" customWidth="1"/>
    <col min="4376" max="4376" width="9.140625" style="95" customWidth="1"/>
    <col min="4377" max="4377" width="7.5703125" style="95" customWidth="1"/>
    <col min="4378" max="4608" width="9.140625" style="95"/>
    <col min="4609" max="4609" width="5.28515625" style="95" customWidth="1"/>
    <col min="4610" max="4610" width="21" style="95" customWidth="1"/>
    <col min="4611" max="4611" width="14" style="95" customWidth="1"/>
    <col min="4612" max="4612" width="22.85546875" style="95" customWidth="1"/>
    <col min="4613" max="4613" width="13.28515625" style="95" customWidth="1"/>
    <col min="4614" max="4623" width="7.42578125" style="95" customWidth="1"/>
    <col min="4624" max="4630" width="6.85546875" style="95" customWidth="1"/>
    <col min="4631" max="4631" width="8" style="95" customWidth="1"/>
    <col min="4632" max="4632" width="9.140625" style="95" customWidth="1"/>
    <col min="4633" max="4633" width="7.5703125" style="95" customWidth="1"/>
    <col min="4634" max="4864" width="9.140625" style="95"/>
    <col min="4865" max="4865" width="5.28515625" style="95" customWidth="1"/>
    <col min="4866" max="4866" width="21" style="95" customWidth="1"/>
    <col min="4867" max="4867" width="14" style="95" customWidth="1"/>
    <col min="4868" max="4868" width="22.85546875" style="95" customWidth="1"/>
    <col min="4869" max="4869" width="13.28515625" style="95" customWidth="1"/>
    <col min="4870" max="4879" width="7.42578125" style="95" customWidth="1"/>
    <col min="4880" max="4886" width="6.85546875" style="95" customWidth="1"/>
    <col min="4887" max="4887" width="8" style="95" customWidth="1"/>
    <col min="4888" max="4888" width="9.140625" style="95" customWidth="1"/>
    <col min="4889" max="4889" width="7.5703125" style="95" customWidth="1"/>
    <col min="4890" max="5120" width="9.140625" style="95"/>
    <col min="5121" max="5121" width="5.28515625" style="95" customWidth="1"/>
    <col min="5122" max="5122" width="21" style="95" customWidth="1"/>
    <col min="5123" max="5123" width="14" style="95" customWidth="1"/>
    <col min="5124" max="5124" width="22.85546875" style="95" customWidth="1"/>
    <col min="5125" max="5125" width="13.28515625" style="95" customWidth="1"/>
    <col min="5126" max="5135" width="7.42578125" style="95" customWidth="1"/>
    <col min="5136" max="5142" width="6.85546875" style="95" customWidth="1"/>
    <col min="5143" max="5143" width="8" style="95" customWidth="1"/>
    <col min="5144" max="5144" width="9.140625" style="95" customWidth="1"/>
    <col min="5145" max="5145" width="7.5703125" style="95" customWidth="1"/>
    <col min="5146" max="5376" width="9.140625" style="95"/>
    <col min="5377" max="5377" width="5.28515625" style="95" customWidth="1"/>
    <col min="5378" max="5378" width="21" style="95" customWidth="1"/>
    <col min="5379" max="5379" width="14" style="95" customWidth="1"/>
    <col min="5380" max="5380" width="22.85546875" style="95" customWidth="1"/>
    <col min="5381" max="5381" width="13.28515625" style="95" customWidth="1"/>
    <col min="5382" max="5391" width="7.42578125" style="95" customWidth="1"/>
    <col min="5392" max="5398" width="6.85546875" style="95" customWidth="1"/>
    <col min="5399" max="5399" width="8" style="95" customWidth="1"/>
    <col min="5400" max="5400" width="9.140625" style="95" customWidth="1"/>
    <col min="5401" max="5401" width="7.5703125" style="95" customWidth="1"/>
    <col min="5402" max="5632" width="9.140625" style="95"/>
    <col min="5633" max="5633" width="5.28515625" style="95" customWidth="1"/>
    <col min="5634" max="5634" width="21" style="95" customWidth="1"/>
    <col min="5635" max="5635" width="14" style="95" customWidth="1"/>
    <col min="5636" max="5636" width="22.85546875" style="95" customWidth="1"/>
    <col min="5637" max="5637" width="13.28515625" style="95" customWidth="1"/>
    <col min="5638" max="5647" width="7.42578125" style="95" customWidth="1"/>
    <col min="5648" max="5654" width="6.85546875" style="95" customWidth="1"/>
    <col min="5655" max="5655" width="8" style="95" customWidth="1"/>
    <col min="5656" max="5656" width="9.140625" style="95" customWidth="1"/>
    <col min="5657" max="5657" width="7.5703125" style="95" customWidth="1"/>
    <col min="5658" max="5888" width="9.140625" style="95"/>
    <col min="5889" max="5889" width="5.28515625" style="95" customWidth="1"/>
    <col min="5890" max="5890" width="21" style="95" customWidth="1"/>
    <col min="5891" max="5891" width="14" style="95" customWidth="1"/>
    <col min="5892" max="5892" width="22.85546875" style="95" customWidth="1"/>
    <col min="5893" max="5893" width="13.28515625" style="95" customWidth="1"/>
    <col min="5894" max="5903" width="7.42578125" style="95" customWidth="1"/>
    <col min="5904" max="5910" width="6.85546875" style="95" customWidth="1"/>
    <col min="5911" max="5911" width="8" style="95" customWidth="1"/>
    <col min="5912" max="5912" width="9.140625" style="95" customWidth="1"/>
    <col min="5913" max="5913" width="7.5703125" style="95" customWidth="1"/>
    <col min="5914" max="6144" width="9.140625" style="95"/>
    <col min="6145" max="6145" width="5.28515625" style="95" customWidth="1"/>
    <col min="6146" max="6146" width="21" style="95" customWidth="1"/>
    <col min="6147" max="6147" width="14" style="95" customWidth="1"/>
    <col min="6148" max="6148" width="22.85546875" style="95" customWidth="1"/>
    <col min="6149" max="6149" width="13.28515625" style="95" customWidth="1"/>
    <col min="6150" max="6159" width="7.42578125" style="95" customWidth="1"/>
    <col min="6160" max="6166" width="6.85546875" style="95" customWidth="1"/>
    <col min="6167" max="6167" width="8" style="95" customWidth="1"/>
    <col min="6168" max="6168" width="9.140625" style="95" customWidth="1"/>
    <col min="6169" max="6169" width="7.5703125" style="95" customWidth="1"/>
    <col min="6170" max="6400" width="9.140625" style="95"/>
    <col min="6401" max="6401" width="5.28515625" style="95" customWidth="1"/>
    <col min="6402" max="6402" width="21" style="95" customWidth="1"/>
    <col min="6403" max="6403" width="14" style="95" customWidth="1"/>
    <col min="6404" max="6404" width="22.85546875" style="95" customWidth="1"/>
    <col min="6405" max="6405" width="13.28515625" style="95" customWidth="1"/>
    <col min="6406" max="6415" width="7.42578125" style="95" customWidth="1"/>
    <col min="6416" max="6422" width="6.85546875" style="95" customWidth="1"/>
    <col min="6423" max="6423" width="8" style="95" customWidth="1"/>
    <col min="6424" max="6424" width="9.140625" style="95" customWidth="1"/>
    <col min="6425" max="6425" width="7.5703125" style="95" customWidth="1"/>
    <col min="6426" max="6656" width="9.140625" style="95"/>
    <col min="6657" max="6657" width="5.28515625" style="95" customWidth="1"/>
    <col min="6658" max="6658" width="21" style="95" customWidth="1"/>
    <col min="6659" max="6659" width="14" style="95" customWidth="1"/>
    <col min="6660" max="6660" width="22.85546875" style="95" customWidth="1"/>
    <col min="6661" max="6661" width="13.28515625" style="95" customWidth="1"/>
    <col min="6662" max="6671" width="7.42578125" style="95" customWidth="1"/>
    <col min="6672" max="6678" width="6.85546875" style="95" customWidth="1"/>
    <col min="6679" max="6679" width="8" style="95" customWidth="1"/>
    <col min="6680" max="6680" width="9.140625" style="95" customWidth="1"/>
    <col min="6681" max="6681" width="7.5703125" style="95" customWidth="1"/>
    <col min="6682" max="6912" width="9.140625" style="95"/>
    <col min="6913" max="6913" width="5.28515625" style="95" customWidth="1"/>
    <col min="6914" max="6914" width="21" style="95" customWidth="1"/>
    <col min="6915" max="6915" width="14" style="95" customWidth="1"/>
    <col min="6916" max="6916" width="22.85546875" style="95" customWidth="1"/>
    <col min="6917" max="6917" width="13.28515625" style="95" customWidth="1"/>
    <col min="6918" max="6927" width="7.42578125" style="95" customWidth="1"/>
    <col min="6928" max="6934" width="6.85546875" style="95" customWidth="1"/>
    <col min="6935" max="6935" width="8" style="95" customWidth="1"/>
    <col min="6936" max="6936" width="9.140625" style="95" customWidth="1"/>
    <col min="6937" max="6937" width="7.5703125" style="95" customWidth="1"/>
    <col min="6938" max="7168" width="9.140625" style="95"/>
    <col min="7169" max="7169" width="5.28515625" style="95" customWidth="1"/>
    <col min="7170" max="7170" width="21" style="95" customWidth="1"/>
    <col min="7171" max="7171" width="14" style="95" customWidth="1"/>
    <col min="7172" max="7172" width="22.85546875" style="95" customWidth="1"/>
    <col min="7173" max="7173" width="13.28515625" style="95" customWidth="1"/>
    <col min="7174" max="7183" width="7.42578125" style="95" customWidth="1"/>
    <col min="7184" max="7190" width="6.85546875" style="95" customWidth="1"/>
    <col min="7191" max="7191" width="8" style="95" customWidth="1"/>
    <col min="7192" max="7192" width="9.140625" style="95" customWidth="1"/>
    <col min="7193" max="7193" width="7.5703125" style="95" customWidth="1"/>
    <col min="7194" max="7424" width="9.140625" style="95"/>
    <col min="7425" max="7425" width="5.28515625" style="95" customWidth="1"/>
    <col min="7426" max="7426" width="21" style="95" customWidth="1"/>
    <col min="7427" max="7427" width="14" style="95" customWidth="1"/>
    <col min="7428" max="7428" width="22.85546875" style="95" customWidth="1"/>
    <col min="7429" max="7429" width="13.28515625" style="95" customWidth="1"/>
    <col min="7430" max="7439" width="7.42578125" style="95" customWidth="1"/>
    <col min="7440" max="7446" width="6.85546875" style="95" customWidth="1"/>
    <col min="7447" max="7447" width="8" style="95" customWidth="1"/>
    <col min="7448" max="7448" width="9.140625" style="95" customWidth="1"/>
    <col min="7449" max="7449" width="7.5703125" style="95" customWidth="1"/>
    <col min="7450" max="7680" width="9.140625" style="95"/>
    <col min="7681" max="7681" width="5.28515625" style="95" customWidth="1"/>
    <col min="7682" max="7682" width="21" style="95" customWidth="1"/>
    <col min="7683" max="7683" width="14" style="95" customWidth="1"/>
    <col min="7684" max="7684" width="22.85546875" style="95" customWidth="1"/>
    <col min="7685" max="7685" width="13.28515625" style="95" customWidth="1"/>
    <col min="7686" max="7695" width="7.42578125" style="95" customWidth="1"/>
    <col min="7696" max="7702" width="6.85546875" style="95" customWidth="1"/>
    <col min="7703" max="7703" width="8" style="95" customWidth="1"/>
    <col min="7704" max="7704" width="9.140625" style="95" customWidth="1"/>
    <col min="7705" max="7705" width="7.5703125" style="95" customWidth="1"/>
    <col min="7706" max="7936" width="9.140625" style="95"/>
    <col min="7937" max="7937" width="5.28515625" style="95" customWidth="1"/>
    <col min="7938" max="7938" width="21" style="95" customWidth="1"/>
    <col min="7939" max="7939" width="14" style="95" customWidth="1"/>
    <col min="7940" max="7940" width="22.85546875" style="95" customWidth="1"/>
    <col min="7941" max="7941" width="13.28515625" style="95" customWidth="1"/>
    <col min="7942" max="7951" width="7.42578125" style="95" customWidth="1"/>
    <col min="7952" max="7958" width="6.85546875" style="95" customWidth="1"/>
    <col min="7959" max="7959" width="8" style="95" customWidth="1"/>
    <col min="7960" max="7960" width="9.140625" style="95" customWidth="1"/>
    <col min="7961" max="7961" width="7.5703125" style="95" customWidth="1"/>
    <col min="7962" max="8192" width="9.140625" style="95"/>
    <col min="8193" max="8193" width="5.28515625" style="95" customWidth="1"/>
    <col min="8194" max="8194" width="21" style="95" customWidth="1"/>
    <col min="8195" max="8195" width="14" style="95" customWidth="1"/>
    <col min="8196" max="8196" width="22.85546875" style="95" customWidth="1"/>
    <col min="8197" max="8197" width="13.28515625" style="95" customWidth="1"/>
    <col min="8198" max="8207" width="7.42578125" style="95" customWidth="1"/>
    <col min="8208" max="8214" width="6.85546875" style="95" customWidth="1"/>
    <col min="8215" max="8215" width="8" style="95" customWidth="1"/>
    <col min="8216" max="8216" width="9.140625" style="95" customWidth="1"/>
    <col min="8217" max="8217" width="7.5703125" style="95" customWidth="1"/>
    <col min="8218" max="8448" width="9.140625" style="95"/>
    <col min="8449" max="8449" width="5.28515625" style="95" customWidth="1"/>
    <col min="8450" max="8450" width="21" style="95" customWidth="1"/>
    <col min="8451" max="8451" width="14" style="95" customWidth="1"/>
    <col min="8452" max="8452" width="22.85546875" style="95" customWidth="1"/>
    <col min="8453" max="8453" width="13.28515625" style="95" customWidth="1"/>
    <col min="8454" max="8463" width="7.42578125" style="95" customWidth="1"/>
    <col min="8464" max="8470" width="6.85546875" style="95" customWidth="1"/>
    <col min="8471" max="8471" width="8" style="95" customWidth="1"/>
    <col min="8472" max="8472" width="9.140625" style="95" customWidth="1"/>
    <col min="8473" max="8473" width="7.5703125" style="95" customWidth="1"/>
    <col min="8474" max="8704" width="9.140625" style="95"/>
    <col min="8705" max="8705" width="5.28515625" style="95" customWidth="1"/>
    <col min="8706" max="8706" width="21" style="95" customWidth="1"/>
    <col min="8707" max="8707" width="14" style="95" customWidth="1"/>
    <col min="8708" max="8708" width="22.85546875" style="95" customWidth="1"/>
    <col min="8709" max="8709" width="13.28515625" style="95" customWidth="1"/>
    <col min="8710" max="8719" width="7.42578125" style="95" customWidth="1"/>
    <col min="8720" max="8726" width="6.85546875" style="95" customWidth="1"/>
    <col min="8727" max="8727" width="8" style="95" customWidth="1"/>
    <col min="8728" max="8728" width="9.140625" style="95" customWidth="1"/>
    <col min="8729" max="8729" width="7.5703125" style="95" customWidth="1"/>
    <col min="8730" max="8960" width="9.140625" style="95"/>
    <col min="8961" max="8961" width="5.28515625" style="95" customWidth="1"/>
    <col min="8962" max="8962" width="21" style="95" customWidth="1"/>
    <col min="8963" max="8963" width="14" style="95" customWidth="1"/>
    <col min="8964" max="8964" width="22.85546875" style="95" customWidth="1"/>
    <col min="8965" max="8965" width="13.28515625" style="95" customWidth="1"/>
    <col min="8966" max="8975" width="7.42578125" style="95" customWidth="1"/>
    <col min="8976" max="8982" width="6.85546875" style="95" customWidth="1"/>
    <col min="8983" max="8983" width="8" style="95" customWidth="1"/>
    <col min="8984" max="8984" width="9.140625" style="95" customWidth="1"/>
    <col min="8985" max="8985" width="7.5703125" style="95" customWidth="1"/>
    <col min="8986" max="9216" width="9.140625" style="95"/>
    <col min="9217" max="9217" width="5.28515625" style="95" customWidth="1"/>
    <col min="9218" max="9218" width="21" style="95" customWidth="1"/>
    <col min="9219" max="9219" width="14" style="95" customWidth="1"/>
    <col min="9220" max="9220" width="22.85546875" style="95" customWidth="1"/>
    <col min="9221" max="9221" width="13.28515625" style="95" customWidth="1"/>
    <col min="9222" max="9231" width="7.42578125" style="95" customWidth="1"/>
    <col min="9232" max="9238" width="6.85546875" style="95" customWidth="1"/>
    <col min="9239" max="9239" width="8" style="95" customWidth="1"/>
    <col min="9240" max="9240" width="9.140625" style="95" customWidth="1"/>
    <col min="9241" max="9241" width="7.5703125" style="95" customWidth="1"/>
    <col min="9242" max="9472" width="9.140625" style="95"/>
    <col min="9473" max="9473" width="5.28515625" style="95" customWidth="1"/>
    <col min="9474" max="9474" width="21" style="95" customWidth="1"/>
    <col min="9475" max="9475" width="14" style="95" customWidth="1"/>
    <col min="9476" max="9476" width="22.85546875" style="95" customWidth="1"/>
    <col min="9477" max="9477" width="13.28515625" style="95" customWidth="1"/>
    <col min="9478" max="9487" width="7.42578125" style="95" customWidth="1"/>
    <col min="9488" max="9494" width="6.85546875" style="95" customWidth="1"/>
    <col min="9495" max="9495" width="8" style="95" customWidth="1"/>
    <col min="9496" max="9496" width="9.140625" style="95" customWidth="1"/>
    <col min="9497" max="9497" width="7.5703125" style="95" customWidth="1"/>
    <col min="9498" max="9728" width="9.140625" style="95"/>
    <col min="9729" max="9729" width="5.28515625" style="95" customWidth="1"/>
    <col min="9730" max="9730" width="21" style="95" customWidth="1"/>
    <col min="9731" max="9731" width="14" style="95" customWidth="1"/>
    <col min="9732" max="9732" width="22.85546875" style="95" customWidth="1"/>
    <col min="9733" max="9733" width="13.28515625" style="95" customWidth="1"/>
    <col min="9734" max="9743" width="7.42578125" style="95" customWidth="1"/>
    <col min="9744" max="9750" width="6.85546875" style="95" customWidth="1"/>
    <col min="9751" max="9751" width="8" style="95" customWidth="1"/>
    <col min="9752" max="9752" width="9.140625" style="95" customWidth="1"/>
    <col min="9753" max="9753" width="7.5703125" style="95" customWidth="1"/>
    <col min="9754" max="9984" width="9.140625" style="95"/>
    <col min="9985" max="9985" width="5.28515625" style="95" customWidth="1"/>
    <col min="9986" max="9986" width="21" style="95" customWidth="1"/>
    <col min="9987" max="9987" width="14" style="95" customWidth="1"/>
    <col min="9988" max="9988" width="22.85546875" style="95" customWidth="1"/>
    <col min="9989" max="9989" width="13.28515625" style="95" customWidth="1"/>
    <col min="9990" max="9999" width="7.42578125" style="95" customWidth="1"/>
    <col min="10000" max="10006" width="6.85546875" style="95" customWidth="1"/>
    <col min="10007" max="10007" width="8" style="95" customWidth="1"/>
    <col min="10008" max="10008" width="9.140625" style="95" customWidth="1"/>
    <col min="10009" max="10009" width="7.5703125" style="95" customWidth="1"/>
    <col min="10010" max="10240" width="9.140625" style="95"/>
    <col min="10241" max="10241" width="5.28515625" style="95" customWidth="1"/>
    <col min="10242" max="10242" width="21" style="95" customWidth="1"/>
    <col min="10243" max="10243" width="14" style="95" customWidth="1"/>
    <col min="10244" max="10244" width="22.85546875" style="95" customWidth="1"/>
    <col min="10245" max="10245" width="13.28515625" style="95" customWidth="1"/>
    <col min="10246" max="10255" width="7.42578125" style="95" customWidth="1"/>
    <col min="10256" max="10262" width="6.85546875" style="95" customWidth="1"/>
    <col min="10263" max="10263" width="8" style="95" customWidth="1"/>
    <col min="10264" max="10264" width="9.140625" style="95" customWidth="1"/>
    <col min="10265" max="10265" width="7.5703125" style="95" customWidth="1"/>
    <col min="10266" max="10496" width="9.140625" style="95"/>
    <col min="10497" max="10497" width="5.28515625" style="95" customWidth="1"/>
    <col min="10498" max="10498" width="21" style="95" customWidth="1"/>
    <col min="10499" max="10499" width="14" style="95" customWidth="1"/>
    <col min="10500" max="10500" width="22.85546875" style="95" customWidth="1"/>
    <col min="10501" max="10501" width="13.28515625" style="95" customWidth="1"/>
    <col min="10502" max="10511" width="7.42578125" style="95" customWidth="1"/>
    <col min="10512" max="10518" width="6.85546875" style="95" customWidth="1"/>
    <col min="10519" max="10519" width="8" style="95" customWidth="1"/>
    <col min="10520" max="10520" width="9.140625" style="95" customWidth="1"/>
    <col min="10521" max="10521" width="7.5703125" style="95" customWidth="1"/>
    <col min="10522" max="10752" width="9.140625" style="95"/>
    <col min="10753" max="10753" width="5.28515625" style="95" customWidth="1"/>
    <col min="10754" max="10754" width="21" style="95" customWidth="1"/>
    <col min="10755" max="10755" width="14" style="95" customWidth="1"/>
    <col min="10756" max="10756" width="22.85546875" style="95" customWidth="1"/>
    <col min="10757" max="10757" width="13.28515625" style="95" customWidth="1"/>
    <col min="10758" max="10767" width="7.42578125" style="95" customWidth="1"/>
    <col min="10768" max="10774" width="6.85546875" style="95" customWidth="1"/>
    <col min="10775" max="10775" width="8" style="95" customWidth="1"/>
    <col min="10776" max="10776" width="9.140625" style="95" customWidth="1"/>
    <col min="10777" max="10777" width="7.5703125" style="95" customWidth="1"/>
    <col min="10778" max="11008" width="9.140625" style="95"/>
    <col min="11009" max="11009" width="5.28515625" style="95" customWidth="1"/>
    <col min="11010" max="11010" width="21" style="95" customWidth="1"/>
    <col min="11011" max="11011" width="14" style="95" customWidth="1"/>
    <col min="11012" max="11012" width="22.85546875" style="95" customWidth="1"/>
    <col min="11013" max="11013" width="13.28515625" style="95" customWidth="1"/>
    <col min="11014" max="11023" width="7.42578125" style="95" customWidth="1"/>
    <col min="11024" max="11030" width="6.85546875" style="95" customWidth="1"/>
    <col min="11031" max="11031" width="8" style="95" customWidth="1"/>
    <col min="11032" max="11032" width="9.140625" style="95" customWidth="1"/>
    <col min="11033" max="11033" width="7.5703125" style="95" customWidth="1"/>
    <col min="11034" max="11264" width="9.140625" style="95"/>
    <col min="11265" max="11265" width="5.28515625" style="95" customWidth="1"/>
    <col min="11266" max="11266" width="21" style="95" customWidth="1"/>
    <col min="11267" max="11267" width="14" style="95" customWidth="1"/>
    <col min="11268" max="11268" width="22.85546875" style="95" customWidth="1"/>
    <col min="11269" max="11269" width="13.28515625" style="95" customWidth="1"/>
    <col min="11270" max="11279" width="7.42578125" style="95" customWidth="1"/>
    <col min="11280" max="11286" width="6.85546875" style="95" customWidth="1"/>
    <col min="11287" max="11287" width="8" style="95" customWidth="1"/>
    <col min="11288" max="11288" width="9.140625" style="95" customWidth="1"/>
    <col min="11289" max="11289" width="7.5703125" style="95" customWidth="1"/>
    <col min="11290" max="11520" width="9.140625" style="95"/>
    <col min="11521" max="11521" width="5.28515625" style="95" customWidth="1"/>
    <col min="11522" max="11522" width="21" style="95" customWidth="1"/>
    <col min="11523" max="11523" width="14" style="95" customWidth="1"/>
    <col min="11524" max="11524" width="22.85546875" style="95" customWidth="1"/>
    <col min="11525" max="11525" width="13.28515625" style="95" customWidth="1"/>
    <col min="11526" max="11535" width="7.42578125" style="95" customWidth="1"/>
    <col min="11536" max="11542" width="6.85546875" style="95" customWidth="1"/>
    <col min="11543" max="11543" width="8" style="95" customWidth="1"/>
    <col min="11544" max="11544" width="9.140625" style="95" customWidth="1"/>
    <col min="11545" max="11545" width="7.5703125" style="95" customWidth="1"/>
    <col min="11546" max="11776" width="9.140625" style="95"/>
    <col min="11777" max="11777" width="5.28515625" style="95" customWidth="1"/>
    <col min="11778" max="11778" width="21" style="95" customWidth="1"/>
    <col min="11779" max="11779" width="14" style="95" customWidth="1"/>
    <col min="11780" max="11780" width="22.85546875" style="95" customWidth="1"/>
    <col min="11781" max="11781" width="13.28515625" style="95" customWidth="1"/>
    <col min="11782" max="11791" width="7.42578125" style="95" customWidth="1"/>
    <col min="11792" max="11798" width="6.85546875" style="95" customWidth="1"/>
    <col min="11799" max="11799" width="8" style="95" customWidth="1"/>
    <col min="11800" max="11800" width="9.140625" style="95" customWidth="1"/>
    <col min="11801" max="11801" width="7.5703125" style="95" customWidth="1"/>
    <col min="11802" max="12032" width="9.140625" style="95"/>
    <col min="12033" max="12033" width="5.28515625" style="95" customWidth="1"/>
    <col min="12034" max="12034" width="21" style="95" customWidth="1"/>
    <col min="12035" max="12035" width="14" style="95" customWidth="1"/>
    <col min="12036" max="12036" width="22.85546875" style="95" customWidth="1"/>
    <col min="12037" max="12037" width="13.28515625" style="95" customWidth="1"/>
    <col min="12038" max="12047" width="7.42578125" style="95" customWidth="1"/>
    <col min="12048" max="12054" width="6.85546875" style="95" customWidth="1"/>
    <col min="12055" max="12055" width="8" style="95" customWidth="1"/>
    <col min="12056" max="12056" width="9.140625" style="95" customWidth="1"/>
    <col min="12057" max="12057" width="7.5703125" style="95" customWidth="1"/>
    <col min="12058" max="12288" width="9.140625" style="95"/>
    <col min="12289" max="12289" width="5.28515625" style="95" customWidth="1"/>
    <col min="12290" max="12290" width="21" style="95" customWidth="1"/>
    <col min="12291" max="12291" width="14" style="95" customWidth="1"/>
    <col min="12292" max="12292" width="22.85546875" style="95" customWidth="1"/>
    <col min="12293" max="12293" width="13.28515625" style="95" customWidth="1"/>
    <col min="12294" max="12303" width="7.42578125" style="95" customWidth="1"/>
    <col min="12304" max="12310" width="6.85546875" style="95" customWidth="1"/>
    <col min="12311" max="12311" width="8" style="95" customWidth="1"/>
    <col min="12312" max="12312" width="9.140625" style="95" customWidth="1"/>
    <col min="12313" max="12313" width="7.5703125" style="95" customWidth="1"/>
    <col min="12314" max="12544" width="9.140625" style="95"/>
    <col min="12545" max="12545" width="5.28515625" style="95" customWidth="1"/>
    <col min="12546" max="12546" width="21" style="95" customWidth="1"/>
    <col min="12547" max="12547" width="14" style="95" customWidth="1"/>
    <col min="12548" max="12548" width="22.85546875" style="95" customWidth="1"/>
    <col min="12549" max="12549" width="13.28515625" style="95" customWidth="1"/>
    <col min="12550" max="12559" width="7.42578125" style="95" customWidth="1"/>
    <col min="12560" max="12566" width="6.85546875" style="95" customWidth="1"/>
    <col min="12567" max="12567" width="8" style="95" customWidth="1"/>
    <col min="12568" max="12568" width="9.140625" style="95" customWidth="1"/>
    <col min="12569" max="12569" width="7.5703125" style="95" customWidth="1"/>
    <col min="12570" max="12800" width="9.140625" style="95"/>
    <col min="12801" max="12801" width="5.28515625" style="95" customWidth="1"/>
    <col min="12802" max="12802" width="21" style="95" customWidth="1"/>
    <col min="12803" max="12803" width="14" style="95" customWidth="1"/>
    <col min="12804" max="12804" width="22.85546875" style="95" customWidth="1"/>
    <col min="12805" max="12805" width="13.28515625" style="95" customWidth="1"/>
    <col min="12806" max="12815" width="7.42578125" style="95" customWidth="1"/>
    <col min="12816" max="12822" width="6.85546875" style="95" customWidth="1"/>
    <col min="12823" max="12823" width="8" style="95" customWidth="1"/>
    <col min="12824" max="12824" width="9.140625" style="95" customWidth="1"/>
    <col min="12825" max="12825" width="7.5703125" style="95" customWidth="1"/>
    <col min="12826" max="13056" width="9.140625" style="95"/>
    <col min="13057" max="13057" width="5.28515625" style="95" customWidth="1"/>
    <col min="13058" max="13058" width="21" style="95" customWidth="1"/>
    <col min="13059" max="13059" width="14" style="95" customWidth="1"/>
    <col min="13060" max="13060" width="22.85546875" style="95" customWidth="1"/>
    <col min="13061" max="13061" width="13.28515625" style="95" customWidth="1"/>
    <col min="13062" max="13071" width="7.42578125" style="95" customWidth="1"/>
    <col min="13072" max="13078" width="6.85546875" style="95" customWidth="1"/>
    <col min="13079" max="13079" width="8" style="95" customWidth="1"/>
    <col min="13080" max="13080" width="9.140625" style="95" customWidth="1"/>
    <col min="13081" max="13081" width="7.5703125" style="95" customWidth="1"/>
    <col min="13082" max="13312" width="9.140625" style="95"/>
    <col min="13313" max="13313" width="5.28515625" style="95" customWidth="1"/>
    <col min="13314" max="13314" width="21" style="95" customWidth="1"/>
    <col min="13315" max="13315" width="14" style="95" customWidth="1"/>
    <col min="13316" max="13316" width="22.85546875" style="95" customWidth="1"/>
    <col min="13317" max="13317" width="13.28515625" style="95" customWidth="1"/>
    <col min="13318" max="13327" width="7.42578125" style="95" customWidth="1"/>
    <col min="13328" max="13334" width="6.85546875" style="95" customWidth="1"/>
    <col min="13335" max="13335" width="8" style="95" customWidth="1"/>
    <col min="13336" max="13336" width="9.140625" style="95" customWidth="1"/>
    <col min="13337" max="13337" width="7.5703125" style="95" customWidth="1"/>
    <col min="13338" max="13568" width="9.140625" style="95"/>
    <col min="13569" max="13569" width="5.28515625" style="95" customWidth="1"/>
    <col min="13570" max="13570" width="21" style="95" customWidth="1"/>
    <col min="13571" max="13571" width="14" style="95" customWidth="1"/>
    <col min="13572" max="13572" width="22.85546875" style="95" customWidth="1"/>
    <col min="13573" max="13573" width="13.28515625" style="95" customWidth="1"/>
    <col min="13574" max="13583" width="7.42578125" style="95" customWidth="1"/>
    <col min="13584" max="13590" width="6.85546875" style="95" customWidth="1"/>
    <col min="13591" max="13591" width="8" style="95" customWidth="1"/>
    <col min="13592" max="13592" width="9.140625" style="95" customWidth="1"/>
    <col min="13593" max="13593" width="7.5703125" style="95" customWidth="1"/>
    <col min="13594" max="13824" width="9.140625" style="95"/>
    <col min="13825" max="13825" width="5.28515625" style="95" customWidth="1"/>
    <col min="13826" max="13826" width="21" style="95" customWidth="1"/>
    <col min="13827" max="13827" width="14" style="95" customWidth="1"/>
    <col min="13828" max="13828" width="22.85546875" style="95" customWidth="1"/>
    <col min="13829" max="13829" width="13.28515625" style="95" customWidth="1"/>
    <col min="13830" max="13839" width="7.42578125" style="95" customWidth="1"/>
    <col min="13840" max="13846" width="6.85546875" style="95" customWidth="1"/>
    <col min="13847" max="13847" width="8" style="95" customWidth="1"/>
    <col min="13848" max="13848" width="9.140625" style="95" customWidth="1"/>
    <col min="13849" max="13849" width="7.5703125" style="95" customWidth="1"/>
    <col min="13850" max="14080" width="9.140625" style="95"/>
    <col min="14081" max="14081" width="5.28515625" style="95" customWidth="1"/>
    <col min="14082" max="14082" width="21" style="95" customWidth="1"/>
    <col min="14083" max="14083" width="14" style="95" customWidth="1"/>
    <col min="14084" max="14084" width="22.85546875" style="95" customWidth="1"/>
    <col min="14085" max="14085" width="13.28515625" style="95" customWidth="1"/>
    <col min="14086" max="14095" width="7.42578125" style="95" customWidth="1"/>
    <col min="14096" max="14102" width="6.85546875" style="95" customWidth="1"/>
    <col min="14103" max="14103" width="8" style="95" customWidth="1"/>
    <col min="14104" max="14104" width="9.140625" style="95" customWidth="1"/>
    <col min="14105" max="14105" width="7.5703125" style="95" customWidth="1"/>
    <col min="14106" max="14336" width="9.140625" style="95"/>
    <col min="14337" max="14337" width="5.28515625" style="95" customWidth="1"/>
    <col min="14338" max="14338" width="21" style="95" customWidth="1"/>
    <col min="14339" max="14339" width="14" style="95" customWidth="1"/>
    <col min="14340" max="14340" width="22.85546875" style="95" customWidth="1"/>
    <col min="14341" max="14341" width="13.28515625" style="95" customWidth="1"/>
    <col min="14342" max="14351" width="7.42578125" style="95" customWidth="1"/>
    <col min="14352" max="14358" width="6.85546875" style="95" customWidth="1"/>
    <col min="14359" max="14359" width="8" style="95" customWidth="1"/>
    <col min="14360" max="14360" width="9.140625" style="95" customWidth="1"/>
    <col min="14361" max="14361" width="7.5703125" style="95" customWidth="1"/>
    <col min="14362" max="14592" width="9.140625" style="95"/>
    <col min="14593" max="14593" width="5.28515625" style="95" customWidth="1"/>
    <col min="14594" max="14594" width="21" style="95" customWidth="1"/>
    <col min="14595" max="14595" width="14" style="95" customWidth="1"/>
    <col min="14596" max="14596" width="22.85546875" style="95" customWidth="1"/>
    <col min="14597" max="14597" width="13.28515625" style="95" customWidth="1"/>
    <col min="14598" max="14607" width="7.42578125" style="95" customWidth="1"/>
    <col min="14608" max="14614" width="6.85546875" style="95" customWidth="1"/>
    <col min="14615" max="14615" width="8" style="95" customWidth="1"/>
    <col min="14616" max="14616" width="9.140625" style="95" customWidth="1"/>
    <col min="14617" max="14617" width="7.5703125" style="95" customWidth="1"/>
    <col min="14618" max="14848" width="9.140625" style="95"/>
    <col min="14849" max="14849" width="5.28515625" style="95" customWidth="1"/>
    <col min="14850" max="14850" width="21" style="95" customWidth="1"/>
    <col min="14851" max="14851" width="14" style="95" customWidth="1"/>
    <col min="14852" max="14852" width="22.85546875" style="95" customWidth="1"/>
    <col min="14853" max="14853" width="13.28515625" style="95" customWidth="1"/>
    <col min="14854" max="14863" width="7.42578125" style="95" customWidth="1"/>
    <col min="14864" max="14870" width="6.85546875" style="95" customWidth="1"/>
    <col min="14871" max="14871" width="8" style="95" customWidth="1"/>
    <col min="14872" max="14872" width="9.140625" style="95" customWidth="1"/>
    <col min="14873" max="14873" width="7.5703125" style="95" customWidth="1"/>
    <col min="14874" max="15104" width="9.140625" style="95"/>
    <col min="15105" max="15105" width="5.28515625" style="95" customWidth="1"/>
    <col min="15106" max="15106" width="21" style="95" customWidth="1"/>
    <col min="15107" max="15107" width="14" style="95" customWidth="1"/>
    <col min="15108" max="15108" width="22.85546875" style="95" customWidth="1"/>
    <col min="15109" max="15109" width="13.28515625" style="95" customWidth="1"/>
    <col min="15110" max="15119" width="7.42578125" style="95" customWidth="1"/>
    <col min="15120" max="15126" width="6.85546875" style="95" customWidth="1"/>
    <col min="15127" max="15127" width="8" style="95" customWidth="1"/>
    <col min="15128" max="15128" width="9.140625" style="95" customWidth="1"/>
    <col min="15129" max="15129" width="7.5703125" style="95" customWidth="1"/>
    <col min="15130" max="15360" width="9.140625" style="95"/>
    <col min="15361" max="15361" width="5.28515625" style="95" customWidth="1"/>
    <col min="15362" max="15362" width="21" style="95" customWidth="1"/>
    <col min="15363" max="15363" width="14" style="95" customWidth="1"/>
    <col min="15364" max="15364" width="22.85546875" style="95" customWidth="1"/>
    <col min="15365" max="15365" width="13.28515625" style="95" customWidth="1"/>
    <col min="15366" max="15375" width="7.42578125" style="95" customWidth="1"/>
    <col min="15376" max="15382" width="6.85546875" style="95" customWidth="1"/>
    <col min="15383" max="15383" width="8" style="95" customWidth="1"/>
    <col min="15384" max="15384" width="9.140625" style="95" customWidth="1"/>
    <col min="15385" max="15385" width="7.5703125" style="95" customWidth="1"/>
    <col min="15386" max="15616" width="9.140625" style="95"/>
    <col min="15617" max="15617" width="5.28515625" style="95" customWidth="1"/>
    <col min="15618" max="15618" width="21" style="95" customWidth="1"/>
    <col min="15619" max="15619" width="14" style="95" customWidth="1"/>
    <col min="15620" max="15620" width="22.85546875" style="95" customWidth="1"/>
    <col min="15621" max="15621" width="13.28515625" style="95" customWidth="1"/>
    <col min="15622" max="15631" width="7.42578125" style="95" customWidth="1"/>
    <col min="15632" max="15638" width="6.85546875" style="95" customWidth="1"/>
    <col min="15639" max="15639" width="8" style="95" customWidth="1"/>
    <col min="15640" max="15640" width="9.140625" style="95" customWidth="1"/>
    <col min="15641" max="15641" width="7.5703125" style="95" customWidth="1"/>
    <col min="15642" max="15872" width="9.140625" style="95"/>
    <col min="15873" max="15873" width="5.28515625" style="95" customWidth="1"/>
    <col min="15874" max="15874" width="21" style="95" customWidth="1"/>
    <col min="15875" max="15875" width="14" style="95" customWidth="1"/>
    <col min="15876" max="15876" width="22.85546875" style="95" customWidth="1"/>
    <col min="15877" max="15877" width="13.28515625" style="95" customWidth="1"/>
    <col min="15878" max="15887" width="7.42578125" style="95" customWidth="1"/>
    <col min="15888" max="15894" width="6.85546875" style="95" customWidth="1"/>
    <col min="15895" max="15895" width="8" style="95" customWidth="1"/>
    <col min="15896" max="15896" width="9.140625" style="95" customWidth="1"/>
    <col min="15897" max="15897" width="7.5703125" style="95" customWidth="1"/>
    <col min="15898" max="16128" width="9.140625" style="95"/>
    <col min="16129" max="16129" width="5.28515625" style="95" customWidth="1"/>
    <col min="16130" max="16130" width="21" style="95" customWidth="1"/>
    <col min="16131" max="16131" width="14" style="95" customWidth="1"/>
    <col min="16132" max="16132" width="22.85546875" style="95" customWidth="1"/>
    <col min="16133" max="16133" width="13.28515625" style="95" customWidth="1"/>
    <col min="16134" max="16143" width="7.42578125" style="95" customWidth="1"/>
    <col min="16144" max="16150" width="6.85546875" style="95" customWidth="1"/>
    <col min="16151" max="16151" width="8" style="95" customWidth="1"/>
    <col min="16152" max="16152" width="9.140625" style="95" customWidth="1"/>
    <col min="16153" max="16153" width="7.5703125" style="95" customWidth="1"/>
    <col min="16154" max="16384" width="9.140625" style="95"/>
  </cols>
  <sheetData>
    <row r="1" spans="1:25" ht="46.5" customHeight="1" x14ac:dyDescent="0.25">
      <c r="A1" s="533" t="s">
        <v>574</v>
      </c>
      <c r="B1" s="533"/>
      <c r="C1" s="533"/>
      <c r="D1" s="533"/>
      <c r="E1" s="533"/>
      <c r="F1" s="533"/>
      <c r="G1" s="92"/>
      <c r="H1" s="92"/>
      <c r="I1" s="92"/>
      <c r="J1" s="92"/>
      <c r="K1" s="92"/>
      <c r="L1" s="92"/>
      <c r="M1" s="93"/>
      <c r="N1" s="93"/>
      <c r="O1" s="93"/>
      <c r="P1" s="93"/>
      <c r="Q1" s="93"/>
      <c r="R1" s="93"/>
      <c r="S1" s="93"/>
      <c r="T1" s="93"/>
      <c r="U1" s="93"/>
      <c r="V1" s="93"/>
      <c r="W1" s="94"/>
      <c r="X1" s="94"/>
      <c r="Y1" s="94"/>
    </row>
    <row r="2" spans="1:25" ht="7.5" customHeight="1" x14ac:dyDescent="0.25">
      <c r="A2" s="287"/>
      <c r="B2" s="287"/>
      <c r="C2" s="287"/>
      <c r="D2" s="287"/>
      <c r="E2" s="93"/>
      <c r="F2" s="94"/>
      <c r="G2" s="94"/>
      <c r="H2" s="94"/>
      <c r="I2" s="94"/>
      <c r="J2" s="94"/>
      <c r="K2" s="94"/>
      <c r="L2" s="93"/>
      <c r="M2" s="93"/>
      <c r="N2" s="93"/>
      <c r="O2" s="93"/>
      <c r="P2" s="93"/>
      <c r="Q2" s="93"/>
      <c r="R2" s="93"/>
      <c r="S2" s="93"/>
      <c r="T2" s="93"/>
      <c r="U2" s="93"/>
      <c r="V2" s="93"/>
      <c r="W2" s="94"/>
      <c r="X2" s="94"/>
      <c r="Y2" s="94"/>
    </row>
    <row r="3" spans="1:25"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c r="Y3" s="534"/>
    </row>
    <row r="4" spans="1:25"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c r="Y4" s="535"/>
    </row>
    <row r="5" spans="1:25" s="97" customFormat="1" ht="21.75" customHeight="1" x14ac:dyDescent="0.25">
      <c r="A5" s="549" t="s">
        <v>0</v>
      </c>
      <c r="B5" s="736" t="s">
        <v>1</v>
      </c>
      <c r="C5" s="737"/>
      <c r="D5" s="545" t="s">
        <v>534</v>
      </c>
      <c r="E5" s="536" t="s">
        <v>535</v>
      </c>
      <c r="F5" s="539" t="s">
        <v>536</v>
      </c>
      <c r="G5" s="540"/>
      <c r="H5" s="540"/>
      <c r="I5" s="540"/>
      <c r="J5" s="540"/>
      <c r="K5" s="540"/>
      <c r="L5" s="540"/>
      <c r="M5" s="540"/>
      <c r="N5" s="540"/>
      <c r="O5" s="540"/>
      <c r="P5" s="540"/>
      <c r="Q5" s="540"/>
      <c r="R5" s="540"/>
      <c r="S5" s="540"/>
      <c r="T5" s="540"/>
      <c r="U5" s="540"/>
      <c r="V5" s="540"/>
      <c r="W5" s="541"/>
      <c r="X5" s="542" t="s">
        <v>3</v>
      </c>
      <c r="Y5" s="545" t="s">
        <v>4</v>
      </c>
    </row>
    <row r="6" spans="1:25" s="97" customFormat="1" ht="36.75" customHeight="1" x14ac:dyDescent="0.25">
      <c r="A6" s="550"/>
      <c r="B6" s="738"/>
      <c r="C6" s="739"/>
      <c r="D6" s="546"/>
      <c r="E6" s="537"/>
      <c r="F6" s="569" t="s">
        <v>537</v>
      </c>
      <c r="G6" s="569"/>
      <c r="H6" s="569"/>
      <c r="I6" s="569"/>
      <c r="J6" s="569"/>
      <c r="K6" s="569"/>
      <c r="L6" s="569"/>
      <c r="M6" s="569"/>
      <c r="N6" s="569"/>
      <c r="O6" s="569"/>
      <c r="P6" s="539" t="s">
        <v>538</v>
      </c>
      <c r="Q6" s="540"/>
      <c r="R6" s="540"/>
      <c r="S6" s="540"/>
      <c r="T6" s="540"/>
      <c r="U6" s="540"/>
      <c r="V6" s="540"/>
      <c r="W6" s="548" t="s">
        <v>254</v>
      </c>
      <c r="X6" s="543"/>
      <c r="Y6" s="546"/>
    </row>
    <row r="7" spans="1:25" s="97" customFormat="1" ht="51.95" customHeight="1" x14ac:dyDescent="0.25">
      <c r="A7" s="551"/>
      <c r="B7" s="740"/>
      <c r="C7" s="741"/>
      <c r="D7" s="547"/>
      <c r="E7" s="538"/>
      <c r="F7" s="215" t="s">
        <v>155</v>
      </c>
      <c r="G7" s="215" t="s">
        <v>156</v>
      </c>
      <c r="H7" s="215" t="s">
        <v>65</v>
      </c>
      <c r="I7" s="215" t="s">
        <v>66</v>
      </c>
      <c r="J7" s="215" t="s">
        <v>67</v>
      </c>
      <c r="K7" s="215" t="s">
        <v>68</v>
      </c>
      <c r="L7" s="215" t="s">
        <v>69</v>
      </c>
      <c r="M7" s="215" t="s">
        <v>70</v>
      </c>
      <c r="N7" s="215" t="s">
        <v>71</v>
      </c>
      <c r="O7" s="215" t="s">
        <v>72</v>
      </c>
      <c r="P7" s="215" t="s">
        <v>297</v>
      </c>
      <c r="Q7" s="215" t="s">
        <v>298</v>
      </c>
      <c r="R7" s="215" t="s">
        <v>299</v>
      </c>
      <c r="S7" s="215" t="s">
        <v>389</v>
      </c>
      <c r="T7" s="215" t="s">
        <v>390</v>
      </c>
      <c r="U7" s="215" t="s">
        <v>391</v>
      </c>
      <c r="V7" s="215" t="s">
        <v>576</v>
      </c>
      <c r="W7" s="548"/>
      <c r="X7" s="544"/>
      <c r="Y7" s="547"/>
    </row>
    <row r="8" spans="1:25" s="106" customFormat="1" ht="15.95" customHeight="1" x14ac:dyDescent="0.3">
      <c r="A8" s="742">
        <v>1</v>
      </c>
      <c r="B8" s="743" t="s">
        <v>978</v>
      </c>
      <c r="C8" s="744" t="s">
        <v>979</v>
      </c>
      <c r="D8" s="745">
        <v>50800000001</v>
      </c>
      <c r="E8" s="101">
        <v>0.9</v>
      </c>
      <c r="F8" s="186">
        <v>0.01</v>
      </c>
      <c r="G8" s="186">
        <v>0.01</v>
      </c>
      <c r="H8" s="186">
        <v>0.02</v>
      </c>
      <c r="I8" s="186">
        <v>0.02</v>
      </c>
      <c r="J8" s="186"/>
      <c r="K8" s="186"/>
      <c r="L8" s="186">
        <v>0.02</v>
      </c>
      <c r="M8" s="186"/>
      <c r="N8" s="186">
        <v>0</v>
      </c>
      <c r="O8" s="186"/>
      <c r="P8" s="186">
        <v>0.02</v>
      </c>
      <c r="Q8" s="186">
        <v>0.01</v>
      </c>
      <c r="R8" s="186"/>
      <c r="S8" s="186"/>
      <c r="T8" s="186"/>
      <c r="U8" s="186"/>
      <c r="V8" s="186"/>
      <c r="W8" s="103">
        <f t="shared" ref="W8:W21" si="0">IF(SUM(F8:O8)&gt;5%,5%,SUM(F8:O8))+IF(SUM(P8:V8)&gt;5%,5%,SUM(P8:V8))</f>
        <v>0.08</v>
      </c>
      <c r="X8" s="104">
        <f t="shared" ref="X8:X21" si="1">E8+W8</f>
        <v>0.98</v>
      </c>
      <c r="Y8" s="105">
        <f>IF(95%&lt;=X8,60,IF(AND(90%&lt;=X8,X8&lt;95%),50,IF(AND(80%&lt;=X8,X8&lt;90%),40,IF(AND(75%&lt;=X8,X8&lt;80%),30,IF(AND(70%&lt;=X8,X8&lt;75%),20,IF(X8&lt;70%,0,""))))))</f>
        <v>60</v>
      </c>
    </row>
    <row r="9" spans="1:25" s="106" customFormat="1" ht="15.95" customHeight="1" x14ac:dyDescent="0.3">
      <c r="A9" s="742">
        <v>2</v>
      </c>
      <c r="B9" s="743" t="s">
        <v>980</v>
      </c>
      <c r="C9" s="744" t="s">
        <v>981</v>
      </c>
      <c r="D9" s="745">
        <v>71000000474</v>
      </c>
      <c r="E9" s="101">
        <v>0.9</v>
      </c>
      <c r="F9" s="186">
        <v>0.01</v>
      </c>
      <c r="G9" s="186">
        <v>0.01</v>
      </c>
      <c r="H9" s="186"/>
      <c r="I9" s="186"/>
      <c r="J9" s="186"/>
      <c r="K9" s="186"/>
      <c r="L9" s="186">
        <v>0.02</v>
      </c>
      <c r="M9" s="186"/>
      <c r="N9" s="186">
        <v>0.02</v>
      </c>
      <c r="O9" s="186"/>
      <c r="P9" s="186">
        <v>0.02</v>
      </c>
      <c r="Q9" s="186"/>
      <c r="R9" s="186"/>
      <c r="S9" s="186"/>
      <c r="T9" s="186"/>
      <c r="U9" s="186"/>
      <c r="V9" s="186"/>
      <c r="W9" s="103">
        <f t="shared" si="0"/>
        <v>7.0000000000000007E-2</v>
      </c>
      <c r="X9" s="104">
        <f t="shared" si="1"/>
        <v>0.97</v>
      </c>
      <c r="Y9" s="105">
        <f t="shared" ref="Y9:Y21" si="2">IF(95%&lt;=X9,60,IF(AND(90%&lt;=X9,X9&lt;95%),50,IF(AND(80%&lt;=X9,X9&lt;90%),40,IF(AND(75%&lt;=X9,X9&lt;80%),30,IF(AND(70%&lt;=X9,X9&lt;75%),20,IF(X9&lt;70%,0,""))))))</f>
        <v>60</v>
      </c>
    </row>
    <row r="10" spans="1:25" s="106" customFormat="1" ht="15.95" customHeight="1" x14ac:dyDescent="0.3">
      <c r="A10" s="742">
        <v>3</v>
      </c>
      <c r="B10" s="743" t="s">
        <v>982</v>
      </c>
      <c r="C10" s="744" t="s">
        <v>983</v>
      </c>
      <c r="D10" s="745">
        <v>60300000100</v>
      </c>
      <c r="E10" s="101">
        <v>0.9</v>
      </c>
      <c r="F10" s="186">
        <v>0.01</v>
      </c>
      <c r="G10" s="186">
        <v>0.01</v>
      </c>
      <c r="H10" s="186"/>
      <c r="I10" s="186"/>
      <c r="J10" s="186"/>
      <c r="K10" s="186"/>
      <c r="L10" s="186">
        <v>0.02</v>
      </c>
      <c r="M10" s="186"/>
      <c r="N10" s="186">
        <v>0.02</v>
      </c>
      <c r="O10" s="186"/>
      <c r="P10" s="186">
        <v>0.02</v>
      </c>
      <c r="Q10" s="186">
        <v>0.01</v>
      </c>
      <c r="R10" s="186"/>
      <c r="S10" s="186"/>
      <c r="T10" s="186"/>
      <c r="U10" s="186"/>
      <c r="V10" s="186"/>
      <c r="W10" s="103">
        <f t="shared" si="0"/>
        <v>0.08</v>
      </c>
      <c r="X10" s="104">
        <f t="shared" si="1"/>
        <v>0.98</v>
      </c>
      <c r="Y10" s="105">
        <f t="shared" si="2"/>
        <v>60</v>
      </c>
    </row>
    <row r="11" spans="1:25" s="106" customFormat="1" ht="15.95" customHeight="1" x14ac:dyDescent="0.3">
      <c r="A11" s="742">
        <v>4</v>
      </c>
      <c r="B11" s="743" t="s">
        <v>984</v>
      </c>
      <c r="C11" s="744" t="s">
        <v>985</v>
      </c>
      <c r="D11" s="745">
        <v>60200000731</v>
      </c>
      <c r="E11" s="101">
        <v>0.9</v>
      </c>
      <c r="F11" s="186">
        <v>0.01</v>
      </c>
      <c r="G11" s="186">
        <v>0.01</v>
      </c>
      <c r="H11" s="186"/>
      <c r="I11" s="186"/>
      <c r="J11" s="186"/>
      <c r="K11" s="186"/>
      <c r="L11" s="186">
        <v>0.02</v>
      </c>
      <c r="M11" s="186"/>
      <c r="N11" s="186">
        <v>0.02</v>
      </c>
      <c r="O11" s="186"/>
      <c r="P11" s="186">
        <v>0.02</v>
      </c>
      <c r="Q11" s="186"/>
      <c r="R11" s="186"/>
      <c r="S11" s="186">
        <v>0.01</v>
      </c>
      <c r="T11" s="186"/>
      <c r="U11" s="186"/>
      <c r="V11" s="186"/>
      <c r="W11" s="103">
        <f t="shared" si="0"/>
        <v>0.08</v>
      </c>
      <c r="X11" s="104">
        <f t="shared" si="1"/>
        <v>0.98</v>
      </c>
      <c r="Y11" s="105">
        <f t="shared" si="2"/>
        <v>60</v>
      </c>
    </row>
    <row r="12" spans="1:25" s="106" customFormat="1" ht="15.95" customHeight="1" x14ac:dyDescent="0.3">
      <c r="A12" s="742">
        <v>5</v>
      </c>
      <c r="B12" s="743" t="s">
        <v>986</v>
      </c>
      <c r="C12" s="744" t="s">
        <v>987</v>
      </c>
      <c r="D12" s="745">
        <v>60300000171</v>
      </c>
      <c r="E12" s="101">
        <v>0.9</v>
      </c>
      <c r="F12" s="186">
        <v>0.01</v>
      </c>
      <c r="G12" s="186">
        <v>0.01</v>
      </c>
      <c r="H12" s="186"/>
      <c r="I12" s="186"/>
      <c r="J12" s="186"/>
      <c r="K12" s="186"/>
      <c r="L12" s="186">
        <v>0.02</v>
      </c>
      <c r="M12" s="186"/>
      <c r="N12" s="186">
        <v>0.02</v>
      </c>
      <c r="O12" s="186"/>
      <c r="P12" s="186">
        <v>0.02</v>
      </c>
      <c r="Q12" s="186"/>
      <c r="R12" s="186">
        <v>0.02</v>
      </c>
      <c r="S12" s="186"/>
      <c r="T12" s="186"/>
      <c r="U12" s="186"/>
      <c r="V12" s="186"/>
      <c r="W12" s="103">
        <f t="shared" si="0"/>
        <v>0.09</v>
      </c>
      <c r="X12" s="104">
        <f t="shared" si="1"/>
        <v>0.99</v>
      </c>
      <c r="Y12" s="105">
        <f t="shared" si="2"/>
        <v>60</v>
      </c>
    </row>
    <row r="13" spans="1:25" s="106" customFormat="1" ht="15.95" customHeight="1" x14ac:dyDescent="0.3">
      <c r="A13" s="742">
        <v>6</v>
      </c>
      <c r="B13" s="743" t="s">
        <v>988</v>
      </c>
      <c r="C13" s="744" t="s">
        <v>989</v>
      </c>
      <c r="D13" s="745">
        <v>51200000905</v>
      </c>
      <c r="E13" s="101">
        <v>0.9</v>
      </c>
      <c r="F13" s="186">
        <v>0.01</v>
      </c>
      <c r="G13" s="186">
        <v>0.01</v>
      </c>
      <c r="H13" s="186"/>
      <c r="I13" s="186"/>
      <c r="J13" s="186"/>
      <c r="K13" s="186"/>
      <c r="L13" s="186">
        <v>0.02</v>
      </c>
      <c r="M13" s="186"/>
      <c r="N13" s="186">
        <v>0.02</v>
      </c>
      <c r="O13" s="186"/>
      <c r="P13" s="186">
        <v>0.02</v>
      </c>
      <c r="Q13" s="186"/>
      <c r="R13" s="186">
        <v>0.02</v>
      </c>
      <c r="S13" s="186"/>
      <c r="T13" s="186"/>
      <c r="U13" s="186"/>
      <c r="V13" s="186"/>
      <c r="W13" s="103">
        <f t="shared" si="0"/>
        <v>0.09</v>
      </c>
      <c r="X13" s="104">
        <f t="shared" si="1"/>
        <v>0.99</v>
      </c>
      <c r="Y13" s="105">
        <f t="shared" si="2"/>
        <v>60</v>
      </c>
    </row>
    <row r="14" spans="1:25" s="106" customFormat="1" ht="15.95" customHeight="1" x14ac:dyDescent="0.3">
      <c r="A14" s="742">
        <v>7</v>
      </c>
      <c r="B14" s="743" t="s">
        <v>990</v>
      </c>
      <c r="C14" s="744" t="s">
        <v>991</v>
      </c>
      <c r="D14" s="745">
        <v>60200000517</v>
      </c>
      <c r="E14" s="101">
        <v>0.9</v>
      </c>
      <c r="F14" s="186">
        <v>0.01</v>
      </c>
      <c r="G14" s="186">
        <v>0.01</v>
      </c>
      <c r="H14" s="186"/>
      <c r="I14" s="186">
        <v>0.02</v>
      </c>
      <c r="J14" s="186"/>
      <c r="K14" s="186"/>
      <c r="L14" s="186">
        <v>0.02</v>
      </c>
      <c r="M14" s="186"/>
      <c r="N14" s="186">
        <v>0</v>
      </c>
      <c r="O14" s="186"/>
      <c r="P14" s="186">
        <v>0.02</v>
      </c>
      <c r="Q14" s="186"/>
      <c r="R14" s="186">
        <v>0.02</v>
      </c>
      <c r="S14" s="186"/>
      <c r="T14" s="186"/>
      <c r="U14" s="186"/>
      <c r="V14" s="186"/>
      <c r="W14" s="103">
        <f t="shared" si="0"/>
        <v>0.09</v>
      </c>
      <c r="X14" s="104">
        <f t="shared" si="1"/>
        <v>0.99</v>
      </c>
      <c r="Y14" s="105">
        <f t="shared" si="2"/>
        <v>60</v>
      </c>
    </row>
    <row r="15" spans="1:25" s="106" customFormat="1" ht="15.95" customHeight="1" x14ac:dyDescent="0.3">
      <c r="A15" s="742">
        <v>8</v>
      </c>
      <c r="B15" s="743" t="s">
        <v>992</v>
      </c>
      <c r="C15" s="744" t="s">
        <v>993</v>
      </c>
      <c r="D15" s="745">
        <v>60200000637</v>
      </c>
      <c r="E15" s="101">
        <v>0.9</v>
      </c>
      <c r="F15" s="186">
        <v>0.01</v>
      </c>
      <c r="G15" s="186">
        <v>0.01</v>
      </c>
      <c r="H15" s="186"/>
      <c r="I15" s="186"/>
      <c r="J15" s="186"/>
      <c r="K15" s="186"/>
      <c r="L15" s="186">
        <v>0.02</v>
      </c>
      <c r="M15" s="186"/>
      <c r="N15" s="186">
        <v>0.02</v>
      </c>
      <c r="O15" s="186"/>
      <c r="P15" s="186">
        <v>0.02</v>
      </c>
      <c r="Q15" s="186"/>
      <c r="R15" s="186">
        <v>0.02</v>
      </c>
      <c r="S15" s="186"/>
      <c r="T15" s="186"/>
      <c r="U15" s="186"/>
      <c r="V15" s="186"/>
      <c r="W15" s="103">
        <f t="shared" si="0"/>
        <v>0.09</v>
      </c>
      <c r="X15" s="104">
        <f t="shared" si="1"/>
        <v>0.99</v>
      </c>
      <c r="Y15" s="105">
        <f t="shared" si="2"/>
        <v>60</v>
      </c>
    </row>
    <row r="16" spans="1:25" s="106" customFormat="1" ht="15.95" customHeight="1" x14ac:dyDescent="0.3">
      <c r="A16" s="742">
        <v>9</v>
      </c>
      <c r="B16" s="743" t="s">
        <v>994</v>
      </c>
      <c r="C16" s="744" t="s">
        <v>995</v>
      </c>
      <c r="D16" s="745">
        <v>71000000507</v>
      </c>
      <c r="E16" s="101">
        <v>0.9</v>
      </c>
      <c r="F16" s="186">
        <v>0.01</v>
      </c>
      <c r="G16" s="186">
        <v>0.01</v>
      </c>
      <c r="H16" s="186"/>
      <c r="I16" s="186"/>
      <c r="J16" s="186"/>
      <c r="K16" s="186"/>
      <c r="L16" s="186">
        <v>0.02</v>
      </c>
      <c r="M16" s="186"/>
      <c r="N16" s="186">
        <v>0.02</v>
      </c>
      <c r="O16" s="186"/>
      <c r="P16" s="186">
        <v>0.02</v>
      </c>
      <c r="Q16" s="186"/>
      <c r="R16" s="186">
        <v>0.02</v>
      </c>
      <c r="S16" s="186"/>
      <c r="T16" s="186"/>
      <c r="U16" s="186"/>
      <c r="V16" s="186"/>
      <c r="W16" s="103">
        <f>IF(SUM(F16:O16)&gt;5%,5%,SUM(F16:O16))+IF(SUM(P16:V16)&gt;5%,5%,SUM(P16:V16))</f>
        <v>0.09</v>
      </c>
      <c r="X16" s="104">
        <f>E16+W16</f>
        <v>0.99</v>
      </c>
      <c r="Y16" s="105">
        <f>IF(95%&lt;=X16,60,IF(AND(90%&lt;=X16,X16&lt;95%),50,IF(AND(80%&lt;=X16,X16&lt;90%),40,IF(AND(75%&lt;=X16,X16&lt;80%),30,IF(AND(70%&lt;=X16,X16&lt;75%),20,IF(X16&lt;70%,0,""))))))</f>
        <v>60</v>
      </c>
    </row>
    <row r="17" spans="1:25" s="106" customFormat="1" ht="15.95" customHeight="1" x14ac:dyDescent="0.3">
      <c r="A17" s="742">
        <v>10</v>
      </c>
      <c r="B17" s="743" t="s">
        <v>996</v>
      </c>
      <c r="C17" s="744" t="s">
        <v>283</v>
      </c>
      <c r="D17" s="745">
        <v>60200000588</v>
      </c>
      <c r="E17" s="101">
        <v>0.9</v>
      </c>
      <c r="F17" s="186">
        <v>0.01</v>
      </c>
      <c r="G17" s="186">
        <v>0.01</v>
      </c>
      <c r="H17" s="186"/>
      <c r="I17" s="186"/>
      <c r="J17" s="186"/>
      <c r="K17" s="186"/>
      <c r="L17" s="186">
        <v>0.02</v>
      </c>
      <c r="M17" s="186"/>
      <c r="N17" s="186">
        <v>0.02</v>
      </c>
      <c r="O17" s="186"/>
      <c r="P17" s="186">
        <v>0.02</v>
      </c>
      <c r="Q17" s="186">
        <v>0.01</v>
      </c>
      <c r="R17" s="186">
        <v>0.02</v>
      </c>
      <c r="S17" s="186"/>
      <c r="T17" s="186"/>
      <c r="U17" s="186"/>
      <c r="V17" s="186"/>
      <c r="W17" s="103">
        <f>IF(SUM(F17:O17)&gt;5%,5%,SUM(F17:O17))+IF(SUM(P17:V17)&gt;5%,5%,SUM(P17:V17))</f>
        <v>0.1</v>
      </c>
      <c r="X17" s="104">
        <f>E17+W17</f>
        <v>1</v>
      </c>
      <c r="Y17" s="105">
        <f>IF(95%&lt;=X17,60,IF(AND(90%&lt;=X17,X17&lt;95%),50,IF(AND(80%&lt;=X17,X17&lt;90%),40,IF(AND(75%&lt;=X17,X17&lt;80%),30,IF(AND(70%&lt;=X17,X17&lt;75%),20,IF(X17&lt;70%,0,""))))))</f>
        <v>60</v>
      </c>
    </row>
    <row r="18" spans="1:25" s="106" customFormat="1" ht="15.95" customHeight="1" x14ac:dyDescent="0.3">
      <c r="A18" s="742">
        <v>11</v>
      </c>
      <c r="B18" s="743" t="s">
        <v>997</v>
      </c>
      <c r="C18" s="744" t="s">
        <v>998</v>
      </c>
      <c r="D18" s="745">
        <v>60300000115</v>
      </c>
      <c r="E18" s="101">
        <v>0.9</v>
      </c>
      <c r="F18" s="186">
        <v>0.01</v>
      </c>
      <c r="G18" s="186">
        <v>0.01</v>
      </c>
      <c r="H18" s="186"/>
      <c r="I18" s="186">
        <v>0.02</v>
      </c>
      <c r="J18" s="186"/>
      <c r="K18" s="186"/>
      <c r="L18" s="186">
        <v>0.02</v>
      </c>
      <c r="M18" s="186"/>
      <c r="N18" s="186">
        <v>0.02</v>
      </c>
      <c r="O18" s="186"/>
      <c r="P18" s="186">
        <v>0.02</v>
      </c>
      <c r="Q18" s="186"/>
      <c r="R18" s="186">
        <v>0.02</v>
      </c>
      <c r="S18" s="186"/>
      <c r="T18" s="186"/>
      <c r="U18" s="186"/>
      <c r="V18" s="186"/>
      <c r="W18" s="103">
        <f>IF(SUM(F18:O18)&gt;5%,5%,SUM(F18:O18))+IF(SUM(P18:V18)&gt;5%,5%,SUM(P18:V18))</f>
        <v>0.09</v>
      </c>
      <c r="X18" s="104">
        <f>E18+W18</f>
        <v>0.99</v>
      </c>
      <c r="Y18" s="105">
        <f>IF(95%&lt;=X18,60,IF(AND(90%&lt;=X18,X18&lt;95%),50,IF(AND(80%&lt;=X18,X18&lt;90%),40,IF(AND(75%&lt;=X18,X18&lt;80%),30,IF(AND(70%&lt;=X18,X18&lt;75%),20,IF(X18&lt;70%,0,""))))))</f>
        <v>60</v>
      </c>
    </row>
    <row r="19" spans="1:25" s="106" customFormat="1" ht="15.95" customHeight="1" thickBot="1" x14ac:dyDescent="0.35">
      <c r="A19" s="742">
        <v>12</v>
      </c>
      <c r="B19" s="746" t="s">
        <v>999</v>
      </c>
      <c r="C19" s="747" t="s">
        <v>1000</v>
      </c>
      <c r="D19" s="745">
        <v>60300000125</v>
      </c>
      <c r="E19" s="101">
        <v>0.9</v>
      </c>
      <c r="F19" s="186">
        <v>0.01</v>
      </c>
      <c r="G19" s="186">
        <v>0.01</v>
      </c>
      <c r="H19" s="186"/>
      <c r="I19" s="186"/>
      <c r="J19" s="186"/>
      <c r="K19" s="186"/>
      <c r="L19" s="186">
        <v>0.02</v>
      </c>
      <c r="M19" s="186"/>
      <c r="N19" s="186">
        <v>0</v>
      </c>
      <c r="O19" s="186"/>
      <c r="P19" s="186">
        <v>0.02</v>
      </c>
      <c r="Q19" s="186"/>
      <c r="R19" s="186"/>
      <c r="S19" s="186"/>
      <c r="T19" s="186"/>
      <c r="U19" s="186"/>
      <c r="V19" s="186"/>
      <c r="W19" s="103">
        <f>IF(SUM(F19:O19)&gt;5%,5%,SUM(F19:O19))+IF(SUM(P19:V19)&gt;5%,5%,SUM(P19:V19))</f>
        <v>0.06</v>
      </c>
      <c r="X19" s="104">
        <f>E19+W19</f>
        <v>0.96</v>
      </c>
      <c r="Y19" s="105">
        <f>IF(95%&lt;=X19,60,IF(AND(90%&lt;=X19,X19&lt;95%),50,IF(AND(80%&lt;=X19,X19&lt;90%),40,IF(AND(75%&lt;=X19,X19&lt;80%),30,IF(AND(70%&lt;=X19,X19&lt;75%),20,IF(X19&lt;70%,0,""))))))</f>
        <v>60</v>
      </c>
    </row>
    <row r="20" spans="1:25" s="106" customFormat="1" ht="15.95" customHeight="1" x14ac:dyDescent="0.3">
      <c r="A20" s="748">
        <v>13</v>
      </c>
      <c r="B20" s="743" t="s">
        <v>1001</v>
      </c>
      <c r="C20" s="744" t="s">
        <v>1002</v>
      </c>
      <c r="D20" s="745">
        <v>81000000906</v>
      </c>
      <c r="E20" s="101">
        <v>0.9</v>
      </c>
      <c r="F20" s="186">
        <v>0.01</v>
      </c>
      <c r="G20" s="186">
        <v>0.01</v>
      </c>
      <c r="H20" s="186"/>
      <c r="I20" s="186">
        <v>0.02</v>
      </c>
      <c r="J20" s="186"/>
      <c r="K20" s="186"/>
      <c r="L20" s="186">
        <v>0.02</v>
      </c>
      <c r="M20" s="186"/>
      <c r="N20" s="186">
        <v>0.02</v>
      </c>
      <c r="O20" s="186"/>
      <c r="P20" s="186">
        <v>0.02</v>
      </c>
      <c r="Q20" s="186"/>
      <c r="R20" s="186"/>
      <c r="S20" s="186"/>
      <c r="T20" s="186"/>
      <c r="U20" s="186"/>
      <c r="V20" s="186"/>
      <c r="W20" s="103">
        <f t="shared" si="0"/>
        <v>7.0000000000000007E-2</v>
      </c>
      <c r="X20" s="104">
        <f t="shared" si="1"/>
        <v>0.97</v>
      </c>
      <c r="Y20" s="105">
        <f t="shared" si="2"/>
        <v>60</v>
      </c>
    </row>
    <row r="21" spans="1:25" s="106" customFormat="1" ht="15.95" customHeight="1" x14ac:dyDescent="0.25">
      <c r="A21" s="749">
        <v>14</v>
      </c>
      <c r="B21" s="743" t="s">
        <v>1003</v>
      </c>
      <c r="C21" s="744" t="s">
        <v>1004</v>
      </c>
      <c r="D21" s="750">
        <v>91100000289</v>
      </c>
      <c r="E21" s="101">
        <v>0.9</v>
      </c>
      <c r="F21" s="186">
        <v>0</v>
      </c>
      <c r="G21" s="186">
        <v>0.01</v>
      </c>
      <c r="H21" s="186"/>
      <c r="I21" s="186"/>
      <c r="J21" s="186"/>
      <c r="K21" s="186"/>
      <c r="L21" s="186">
        <v>0.02</v>
      </c>
      <c r="M21" s="186"/>
      <c r="N21" s="186">
        <v>0</v>
      </c>
      <c r="O21" s="186">
        <v>0.02</v>
      </c>
      <c r="P21" s="186">
        <v>0</v>
      </c>
      <c r="Q21" s="186"/>
      <c r="R21" s="186"/>
      <c r="S21" s="186"/>
      <c r="T21" s="186"/>
      <c r="U21" s="186"/>
      <c r="V21" s="186"/>
      <c r="W21" s="103">
        <f t="shared" si="0"/>
        <v>0.05</v>
      </c>
      <c r="X21" s="104">
        <f t="shared" si="1"/>
        <v>0.95000000000000007</v>
      </c>
      <c r="Y21" s="105">
        <f t="shared" si="2"/>
        <v>60</v>
      </c>
    </row>
    <row r="22" spans="1:25" ht="39.75" customHeight="1" x14ac:dyDescent="0.25">
      <c r="A22" s="552" t="s">
        <v>541</v>
      </c>
      <c r="B22" s="552"/>
      <c r="C22" s="552"/>
      <c r="D22" s="552"/>
      <c r="E22" s="552"/>
      <c r="F22" s="552"/>
      <c r="G22" s="552"/>
      <c r="H22" s="552"/>
      <c r="I22" s="552"/>
      <c r="J22" s="552"/>
      <c r="K22" s="552"/>
      <c r="L22" s="552"/>
      <c r="M22" s="552"/>
      <c r="N22" s="552"/>
      <c r="O22" s="552"/>
      <c r="P22" s="552"/>
      <c r="Q22" s="552"/>
      <c r="R22" s="552"/>
      <c r="S22" s="552"/>
      <c r="T22" s="552"/>
      <c r="U22" s="552"/>
      <c r="V22" s="552"/>
      <c r="W22" s="552"/>
      <c r="X22" s="552"/>
      <c r="Y22" s="552"/>
    </row>
    <row r="24" spans="1:25" ht="18.75" x14ac:dyDescent="0.3">
      <c r="A24" s="553" t="s">
        <v>5</v>
      </c>
      <c r="B24" s="553"/>
      <c r="C24" s="553"/>
      <c r="D24" s="553"/>
      <c r="E24" s="553"/>
      <c r="F24" s="553"/>
      <c r="G24" s="553"/>
      <c r="H24" s="553"/>
      <c r="I24" s="553"/>
      <c r="J24" s="553"/>
      <c r="K24" s="553"/>
      <c r="L24" s="553"/>
      <c r="M24" s="553"/>
      <c r="N24" s="553"/>
      <c r="O24" s="553"/>
      <c r="P24" s="553"/>
      <c r="Q24" s="553"/>
      <c r="R24" s="553"/>
      <c r="S24" s="553"/>
      <c r="T24" s="553"/>
      <c r="U24" s="553"/>
      <c r="V24" s="553"/>
      <c r="W24" s="553"/>
      <c r="X24" s="553"/>
      <c r="Y24" s="553"/>
    </row>
    <row r="26" spans="1:25" ht="112.5" customHeight="1" x14ac:dyDescent="0.25">
      <c r="A26" s="259" t="s">
        <v>6</v>
      </c>
      <c r="B26" s="483" t="s">
        <v>7</v>
      </c>
      <c r="C26" s="483"/>
      <c r="D26" s="483"/>
      <c r="E26" s="483"/>
      <c r="F26" s="483"/>
      <c r="G26" s="259"/>
      <c r="H26" s="259"/>
      <c r="I26" s="259"/>
      <c r="J26" s="259"/>
      <c r="K26" s="259"/>
      <c r="L26" s="554" t="s">
        <v>8</v>
      </c>
      <c r="M26" s="556"/>
      <c r="N26" s="557" t="s">
        <v>9</v>
      </c>
      <c r="O26" s="557"/>
      <c r="P26" s="265" t="s">
        <v>10</v>
      </c>
      <c r="Q26" s="265" t="s">
        <v>11</v>
      </c>
      <c r="R26" s="262" t="s">
        <v>219</v>
      </c>
      <c r="S26" s="554" t="s">
        <v>12</v>
      </c>
      <c r="T26" s="555"/>
      <c r="U26" s="555"/>
      <c r="V26" s="555"/>
      <c r="W26" s="555"/>
      <c r="X26" s="555"/>
      <c r="Y26" s="556"/>
    </row>
    <row r="27" spans="1:25" ht="48" customHeight="1" x14ac:dyDescent="0.25">
      <c r="A27" s="4">
        <v>1</v>
      </c>
      <c r="B27" s="474" t="s">
        <v>617</v>
      </c>
      <c r="C27" s="474"/>
      <c r="D27" s="474"/>
      <c r="E27" s="474"/>
      <c r="F27" s="474"/>
      <c r="G27" s="181"/>
      <c r="H27" s="181"/>
      <c r="I27" s="181"/>
      <c r="J27" s="181"/>
      <c r="K27" s="181"/>
      <c r="L27" s="526"/>
      <c r="M27" s="528"/>
      <c r="N27" s="526"/>
      <c r="O27" s="528"/>
      <c r="P27" s="265">
        <v>13</v>
      </c>
      <c r="Q27" s="262"/>
      <c r="R27" s="461">
        <v>0.01</v>
      </c>
      <c r="S27" s="262"/>
      <c r="T27" s="263"/>
      <c r="U27" s="263"/>
      <c r="V27" s="263"/>
      <c r="W27" s="263"/>
      <c r="X27" s="263"/>
      <c r="Y27" s="264"/>
    </row>
    <row r="28" spans="1:25" ht="45.75" customHeight="1" x14ac:dyDescent="0.25">
      <c r="A28" s="4">
        <v>2</v>
      </c>
      <c r="B28" s="474" t="s">
        <v>620</v>
      </c>
      <c r="C28" s="474"/>
      <c r="D28" s="474"/>
      <c r="E28" s="474"/>
      <c r="F28" s="474"/>
      <c r="G28" s="181"/>
      <c r="H28" s="181"/>
      <c r="I28" s="181"/>
      <c r="J28" s="181"/>
      <c r="K28" s="181"/>
      <c r="L28" s="526"/>
      <c r="M28" s="528"/>
      <c r="N28" s="526"/>
      <c r="O28" s="528"/>
      <c r="P28" s="265">
        <v>14</v>
      </c>
      <c r="Q28" s="262"/>
      <c r="R28" s="461">
        <v>0.01</v>
      </c>
      <c r="S28" s="262"/>
      <c r="T28" s="263"/>
      <c r="U28" s="263"/>
      <c r="V28" s="263"/>
      <c r="W28" s="263"/>
      <c r="X28" s="263"/>
      <c r="Y28" s="264"/>
    </row>
    <row r="29" spans="1:25" ht="51.75" customHeight="1" x14ac:dyDescent="0.25">
      <c r="A29" s="4">
        <v>3</v>
      </c>
      <c r="B29" s="474" t="s">
        <v>624</v>
      </c>
      <c r="C29" s="474"/>
      <c r="D29" s="474"/>
      <c r="E29" s="474"/>
      <c r="F29" s="474"/>
      <c r="G29" s="181"/>
      <c r="H29" s="181"/>
      <c r="I29" s="181"/>
      <c r="J29" s="181"/>
      <c r="K29" s="181"/>
      <c r="L29" s="526"/>
      <c r="M29" s="528"/>
      <c r="N29" s="526"/>
      <c r="O29" s="528"/>
      <c r="P29" s="265">
        <v>1</v>
      </c>
      <c r="Q29" s="262"/>
      <c r="R29" s="254">
        <v>0.02</v>
      </c>
      <c r="S29" s="262" t="s">
        <v>979</v>
      </c>
      <c r="T29" s="263"/>
      <c r="U29" s="263"/>
      <c r="V29" s="263"/>
      <c r="W29" s="263"/>
      <c r="X29" s="263"/>
      <c r="Y29" s="264"/>
    </row>
    <row r="30" spans="1:25" ht="36.75" customHeight="1" x14ac:dyDescent="0.25">
      <c r="A30" s="4">
        <v>4</v>
      </c>
      <c r="B30" s="473" t="s">
        <v>625</v>
      </c>
      <c r="C30" s="473"/>
      <c r="D30" s="473"/>
      <c r="E30" s="474"/>
      <c r="F30" s="474"/>
      <c r="G30" s="181"/>
      <c r="H30" s="181"/>
      <c r="I30" s="181"/>
      <c r="J30" s="181"/>
      <c r="K30" s="181"/>
      <c r="L30" s="526"/>
      <c r="M30" s="528"/>
      <c r="N30" s="526"/>
      <c r="O30" s="528"/>
      <c r="P30" s="265"/>
      <c r="Q30" s="262"/>
      <c r="R30" s="262"/>
      <c r="S30" s="262"/>
      <c r="T30" s="263"/>
      <c r="U30" s="263"/>
      <c r="V30" s="263"/>
      <c r="W30" s="263"/>
      <c r="X30" s="263"/>
      <c r="Y30" s="264"/>
    </row>
    <row r="31" spans="1:25" ht="36.75" customHeight="1" x14ac:dyDescent="0.25">
      <c r="A31" s="4">
        <v>5</v>
      </c>
      <c r="B31" s="558" t="s">
        <v>626</v>
      </c>
      <c r="C31" s="559"/>
      <c r="D31" s="559"/>
      <c r="E31" s="559"/>
      <c r="F31" s="560"/>
      <c r="G31" s="181"/>
      <c r="H31" s="181"/>
      <c r="I31" s="181"/>
      <c r="J31" s="181"/>
      <c r="K31" s="181"/>
      <c r="L31" s="260"/>
      <c r="M31" s="261"/>
      <c r="N31" s="260"/>
      <c r="O31" s="261"/>
      <c r="P31" s="265"/>
      <c r="Q31" s="262"/>
      <c r="R31" s="254">
        <v>0.01</v>
      </c>
      <c r="S31" s="262"/>
      <c r="T31" s="263"/>
      <c r="U31" s="263"/>
      <c r="V31" s="263"/>
      <c r="W31" s="263"/>
      <c r="X31" s="263"/>
      <c r="Y31" s="264"/>
    </row>
    <row r="32" spans="1:25" ht="36.75" customHeight="1" x14ac:dyDescent="0.25">
      <c r="A32" s="4">
        <v>6</v>
      </c>
      <c r="B32" s="558" t="s">
        <v>627</v>
      </c>
      <c r="C32" s="559"/>
      <c r="D32" s="559"/>
      <c r="E32" s="559"/>
      <c r="F32" s="560"/>
      <c r="G32" s="181"/>
      <c r="H32" s="181"/>
      <c r="I32" s="181"/>
      <c r="J32" s="181"/>
      <c r="K32" s="181"/>
      <c r="L32" s="260"/>
      <c r="M32" s="261"/>
      <c r="N32" s="260"/>
      <c r="O32" s="261"/>
      <c r="P32" s="265"/>
      <c r="Q32" s="262"/>
      <c r="R32" s="262" t="s">
        <v>628</v>
      </c>
      <c r="S32" s="262"/>
      <c r="T32" s="263"/>
      <c r="U32" s="263"/>
      <c r="V32" s="263"/>
      <c r="W32" s="263"/>
      <c r="X32" s="263"/>
      <c r="Y32" s="264"/>
    </row>
    <row r="33" spans="1:25" ht="36.75" customHeight="1" x14ac:dyDescent="0.25">
      <c r="A33" s="4">
        <v>7</v>
      </c>
      <c r="B33" s="558" t="s">
        <v>629</v>
      </c>
      <c r="C33" s="559"/>
      <c r="D33" s="559"/>
      <c r="E33" s="559"/>
      <c r="F33" s="560"/>
      <c r="G33" s="181"/>
      <c r="H33" s="181"/>
      <c r="I33" s="181"/>
      <c r="J33" s="181"/>
      <c r="K33" s="181"/>
      <c r="L33" s="260"/>
      <c r="M33" s="261"/>
      <c r="N33" s="260"/>
      <c r="O33" s="261"/>
      <c r="P33" s="265">
        <v>2</v>
      </c>
      <c r="Q33" s="262"/>
      <c r="R33" s="255">
        <v>2.5000000000000001E-2</v>
      </c>
      <c r="S33" s="554" t="s">
        <v>1005</v>
      </c>
      <c r="T33" s="555"/>
      <c r="U33" s="555"/>
      <c r="V33" s="555"/>
      <c r="W33" s="555"/>
      <c r="X33" s="555"/>
      <c r="Y33" s="556"/>
    </row>
    <row r="34" spans="1:25" ht="36.75" customHeight="1" x14ac:dyDescent="0.25">
      <c r="A34" s="4">
        <v>8</v>
      </c>
      <c r="B34" s="558" t="s">
        <v>630</v>
      </c>
      <c r="C34" s="559"/>
      <c r="D34" s="559"/>
      <c r="E34" s="559"/>
      <c r="F34" s="560"/>
      <c r="G34" s="181"/>
      <c r="H34" s="181"/>
      <c r="I34" s="181"/>
      <c r="J34" s="181"/>
      <c r="K34" s="181"/>
      <c r="L34" s="260"/>
      <c r="M34" s="261"/>
      <c r="N34" s="260"/>
      <c r="O34" s="261"/>
      <c r="P34" s="265"/>
      <c r="Q34" s="262"/>
      <c r="R34" s="255">
        <v>3.5000000000000003E-2</v>
      </c>
      <c r="S34" s="262"/>
      <c r="T34" s="263"/>
      <c r="U34" s="263"/>
      <c r="V34" s="263"/>
      <c r="W34" s="263"/>
      <c r="X34" s="263"/>
      <c r="Y34" s="264"/>
    </row>
    <row r="35" spans="1:25" ht="36.75" customHeight="1" x14ac:dyDescent="0.25">
      <c r="A35" s="4">
        <v>9</v>
      </c>
      <c r="B35" s="558" t="s">
        <v>631</v>
      </c>
      <c r="C35" s="559"/>
      <c r="D35" s="559"/>
      <c r="E35" s="559"/>
      <c r="F35" s="560"/>
      <c r="G35" s="181"/>
      <c r="H35" s="181"/>
      <c r="I35" s="181"/>
      <c r="J35" s="181"/>
      <c r="K35" s="181"/>
      <c r="L35" s="260"/>
      <c r="M35" s="261"/>
      <c r="N35" s="260"/>
      <c r="O35" s="261"/>
      <c r="P35" s="265"/>
      <c r="Q35" s="262"/>
      <c r="R35" s="461">
        <v>0.05</v>
      </c>
      <c r="S35" s="262"/>
      <c r="T35" s="263"/>
      <c r="U35" s="263"/>
      <c r="V35" s="263"/>
      <c r="W35" s="263"/>
      <c r="X35" s="263"/>
      <c r="Y35" s="264"/>
    </row>
    <row r="36" spans="1:25" ht="74.25" customHeight="1" x14ac:dyDescent="0.25">
      <c r="A36" s="4">
        <v>10</v>
      </c>
      <c r="B36" s="474" t="s">
        <v>632</v>
      </c>
      <c r="C36" s="474"/>
      <c r="D36" s="474"/>
      <c r="E36" s="474"/>
      <c r="F36" s="474"/>
      <c r="G36" s="181"/>
      <c r="H36" s="181"/>
      <c r="I36" s="181"/>
      <c r="J36" s="181"/>
      <c r="K36" s="181"/>
      <c r="L36" s="526"/>
      <c r="M36" s="528"/>
      <c r="N36" s="526"/>
      <c r="O36" s="528"/>
      <c r="P36" s="110"/>
      <c r="Q36" s="111"/>
      <c r="R36" s="256">
        <v>0.02</v>
      </c>
      <c r="S36" s="554"/>
      <c r="T36" s="555"/>
      <c r="U36" s="555"/>
      <c r="V36" s="555"/>
      <c r="W36" s="555"/>
      <c r="X36" s="555"/>
      <c r="Y36" s="556"/>
    </row>
    <row r="37" spans="1:25" ht="44.25" customHeight="1" x14ac:dyDescent="0.25">
      <c r="A37" s="4">
        <v>11</v>
      </c>
      <c r="B37" s="474" t="s">
        <v>633</v>
      </c>
      <c r="C37" s="474"/>
      <c r="D37" s="474"/>
      <c r="E37" s="474"/>
      <c r="F37" s="474"/>
      <c r="G37" s="181"/>
      <c r="H37" s="181"/>
      <c r="I37" s="181"/>
      <c r="J37" s="181"/>
      <c r="K37" s="181"/>
      <c r="L37" s="526"/>
      <c r="M37" s="528"/>
      <c r="N37" s="526"/>
      <c r="O37" s="528"/>
      <c r="P37" s="110"/>
      <c r="Q37" s="111"/>
      <c r="R37" s="254">
        <v>0.02</v>
      </c>
      <c r="S37" s="554"/>
      <c r="T37" s="555"/>
      <c r="U37" s="555"/>
      <c r="V37" s="555"/>
      <c r="W37" s="555"/>
      <c r="X37" s="555"/>
      <c r="Y37" s="556"/>
    </row>
    <row r="38" spans="1:25" ht="102" customHeight="1" x14ac:dyDescent="0.25">
      <c r="A38" s="4">
        <v>12</v>
      </c>
      <c r="B38" s="474" t="s">
        <v>634</v>
      </c>
      <c r="C38" s="474"/>
      <c r="D38" s="474"/>
      <c r="E38" s="474"/>
      <c r="F38" s="474"/>
      <c r="G38" s="181"/>
      <c r="H38" s="181"/>
      <c r="I38" s="181"/>
      <c r="J38" s="181"/>
      <c r="K38" s="181"/>
      <c r="L38" s="526"/>
      <c r="M38" s="528"/>
      <c r="N38" s="526"/>
      <c r="O38" s="528"/>
      <c r="P38" s="110"/>
      <c r="Q38" s="111"/>
      <c r="R38" s="254">
        <v>0.02</v>
      </c>
      <c r="S38" s="554" t="s">
        <v>1006</v>
      </c>
      <c r="T38" s="555"/>
      <c r="U38" s="555"/>
      <c r="V38" s="555"/>
      <c r="W38" s="555"/>
      <c r="X38" s="555"/>
      <c r="Y38" s="556"/>
    </row>
    <row r="39" spans="1:25" ht="62.25" customHeight="1" x14ac:dyDescent="0.25">
      <c r="A39" s="4">
        <v>13</v>
      </c>
      <c r="B39" s="473" t="s">
        <v>636</v>
      </c>
      <c r="C39" s="473"/>
      <c r="D39" s="473"/>
      <c r="E39" s="474"/>
      <c r="F39" s="474"/>
      <c r="G39" s="181"/>
      <c r="H39" s="181"/>
      <c r="I39" s="181"/>
      <c r="J39" s="181"/>
      <c r="K39" s="181"/>
      <c r="L39" s="526"/>
      <c r="M39" s="528"/>
      <c r="N39" s="526"/>
      <c r="O39" s="528"/>
      <c r="P39" s="110"/>
      <c r="Q39" s="111"/>
      <c r="R39" s="254">
        <v>0.02</v>
      </c>
      <c r="S39" s="554"/>
      <c r="T39" s="555"/>
      <c r="U39" s="555"/>
      <c r="V39" s="555"/>
      <c r="W39" s="555"/>
      <c r="X39" s="555"/>
      <c r="Y39" s="556"/>
    </row>
    <row r="40" spans="1:25" ht="48.2" customHeight="1" x14ac:dyDescent="0.25">
      <c r="A40" s="4">
        <v>14</v>
      </c>
      <c r="B40" s="474" t="s">
        <v>637</v>
      </c>
      <c r="C40" s="474"/>
      <c r="D40" s="474"/>
      <c r="E40" s="474"/>
      <c r="F40" s="474"/>
      <c r="G40" s="181"/>
      <c r="H40" s="181"/>
      <c r="I40" s="181"/>
      <c r="J40" s="181"/>
      <c r="K40" s="181"/>
      <c r="L40" s="526"/>
      <c r="M40" s="528"/>
      <c r="N40" s="526"/>
      <c r="O40" s="528"/>
      <c r="P40" s="110"/>
      <c r="Q40" s="111"/>
      <c r="R40" s="254">
        <v>0.02</v>
      </c>
      <c r="S40" s="554" t="s">
        <v>1007</v>
      </c>
      <c r="T40" s="555"/>
      <c r="U40" s="555"/>
      <c r="V40" s="555"/>
      <c r="W40" s="555"/>
      <c r="X40" s="555"/>
      <c r="Y40" s="556"/>
    </row>
    <row r="41" spans="1:25" ht="44.25" customHeight="1" x14ac:dyDescent="0.25">
      <c r="A41" s="4">
        <v>15</v>
      </c>
      <c r="B41" s="474" t="s">
        <v>639</v>
      </c>
      <c r="C41" s="474"/>
      <c r="D41" s="474"/>
      <c r="E41" s="474"/>
      <c r="F41" s="474"/>
      <c r="G41" s="181"/>
      <c r="H41" s="181"/>
      <c r="I41" s="181"/>
      <c r="J41" s="181"/>
      <c r="K41" s="181"/>
      <c r="L41" s="526"/>
      <c r="M41" s="528"/>
      <c r="N41" s="526"/>
      <c r="O41" s="528"/>
      <c r="P41" s="110">
        <v>1</v>
      </c>
      <c r="Q41" s="111"/>
      <c r="R41" s="254">
        <v>0.02</v>
      </c>
      <c r="S41" s="554" t="s">
        <v>1004</v>
      </c>
      <c r="T41" s="555"/>
      <c r="U41" s="555"/>
      <c r="V41" s="555"/>
      <c r="W41" s="555"/>
      <c r="X41" s="555"/>
      <c r="Y41" s="556"/>
    </row>
    <row r="42" spans="1:25" ht="37.5" customHeight="1" x14ac:dyDescent="0.25">
      <c r="A42" s="4">
        <v>16</v>
      </c>
      <c r="B42" s="573" t="s">
        <v>1008</v>
      </c>
      <c r="C42" s="573"/>
      <c r="D42" s="573"/>
      <c r="E42" s="573"/>
      <c r="F42" s="573"/>
      <c r="G42" s="258"/>
      <c r="H42" s="258"/>
      <c r="I42" s="258"/>
      <c r="J42" s="258"/>
      <c r="K42" s="258"/>
      <c r="L42" s="526"/>
      <c r="M42" s="528"/>
      <c r="N42" s="526"/>
      <c r="O42" s="528"/>
      <c r="P42" s="110">
        <v>13</v>
      </c>
      <c r="Q42" s="111"/>
      <c r="R42" s="112">
        <v>0.02</v>
      </c>
      <c r="S42" s="693" t="s">
        <v>766</v>
      </c>
      <c r="T42" s="694"/>
      <c r="U42" s="694"/>
      <c r="V42" s="694"/>
      <c r="W42" s="694"/>
      <c r="X42" s="694"/>
      <c r="Y42" s="695"/>
    </row>
    <row r="43" spans="1:25" ht="51" customHeight="1" x14ac:dyDescent="0.25">
      <c r="A43" s="4">
        <v>17</v>
      </c>
      <c r="B43" s="573" t="s">
        <v>1009</v>
      </c>
      <c r="C43" s="573"/>
      <c r="D43" s="573"/>
      <c r="E43" s="573"/>
      <c r="F43" s="573"/>
      <c r="G43" s="258"/>
      <c r="H43" s="258"/>
      <c r="I43" s="258"/>
      <c r="J43" s="258"/>
      <c r="K43" s="258"/>
      <c r="L43" s="260"/>
      <c r="M43" s="261"/>
      <c r="N43" s="260"/>
      <c r="O43" s="261"/>
      <c r="P43" s="110"/>
      <c r="Q43" s="111"/>
      <c r="R43" s="112">
        <v>0.01</v>
      </c>
      <c r="S43" s="554" t="s">
        <v>575</v>
      </c>
      <c r="T43" s="555"/>
      <c r="U43" s="555"/>
      <c r="V43" s="555"/>
      <c r="W43" s="555"/>
      <c r="X43" s="555"/>
      <c r="Y43" s="556"/>
    </row>
    <row r="44" spans="1:25" ht="51" customHeight="1" x14ac:dyDescent="0.25">
      <c r="A44" s="4">
        <v>18</v>
      </c>
      <c r="B44" s="573" t="s">
        <v>1010</v>
      </c>
      <c r="C44" s="573"/>
      <c r="D44" s="573"/>
      <c r="E44" s="573"/>
      <c r="F44" s="573"/>
      <c r="G44" s="258"/>
      <c r="H44" s="258"/>
      <c r="I44" s="258"/>
      <c r="J44" s="258"/>
      <c r="K44" s="258"/>
      <c r="L44" s="260"/>
      <c r="M44" s="261"/>
      <c r="N44" s="260"/>
      <c r="O44" s="261"/>
      <c r="P44" s="110"/>
      <c r="Q44" s="111"/>
      <c r="R44" s="112">
        <v>0.01</v>
      </c>
      <c r="S44" s="554" t="s">
        <v>1011</v>
      </c>
      <c r="T44" s="555"/>
      <c r="U44" s="555"/>
      <c r="V44" s="555"/>
      <c r="W44" s="555"/>
      <c r="X44" s="555"/>
      <c r="Y44" s="556"/>
    </row>
    <row r="45" spans="1:25" ht="51" customHeight="1" x14ac:dyDescent="0.25">
      <c r="A45" s="4">
        <v>19</v>
      </c>
      <c r="B45" s="681" t="s">
        <v>1012</v>
      </c>
      <c r="C45" s="573"/>
      <c r="D45" s="573"/>
      <c r="E45" s="573"/>
      <c r="F45" s="573"/>
      <c r="G45" s="258"/>
      <c r="H45" s="258"/>
      <c r="I45" s="258"/>
      <c r="J45" s="258"/>
      <c r="K45" s="258"/>
      <c r="L45" s="260"/>
      <c r="M45" s="261"/>
      <c r="N45" s="260"/>
      <c r="O45" s="261"/>
      <c r="P45" s="110"/>
      <c r="Q45" s="111"/>
      <c r="R45" s="112">
        <v>0.01</v>
      </c>
      <c r="S45" s="554" t="s">
        <v>985</v>
      </c>
      <c r="T45" s="555"/>
      <c r="U45" s="555"/>
      <c r="V45" s="555"/>
      <c r="W45" s="555"/>
      <c r="X45" s="555"/>
      <c r="Y45" s="556"/>
    </row>
    <row r="46" spans="1:25" ht="51" customHeight="1" x14ac:dyDescent="0.25">
      <c r="A46" s="4">
        <v>20</v>
      </c>
      <c r="B46" s="573" t="s">
        <v>814</v>
      </c>
      <c r="C46" s="573"/>
      <c r="D46" s="573"/>
      <c r="E46" s="573"/>
      <c r="F46" s="573"/>
      <c r="G46" s="258"/>
      <c r="H46" s="258"/>
      <c r="I46" s="258"/>
      <c r="J46" s="258"/>
      <c r="K46" s="258"/>
      <c r="L46" s="260"/>
      <c r="M46" s="261"/>
      <c r="N46" s="260"/>
      <c r="O46" s="261"/>
      <c r="P46" s="110"/>
      <c r="Q46" s="111"/>
      <c r="R46" s="112"/>
      <c r="S46" s="262"/>
      <c r="T46" s="263"/>
      <c r="U46" s="263"/>
      <c r="V46" s="263"/>
      <c r="W46" s="263"/>
      <c r="X46" s="263"/>
      <c r="Y46" s="264"/>
    </row>
    <row r="47" spans="1:25" ht="51" customHeight="1" x14ac:dyDescent="0.25">
      <c r="A47" s="4">
        <v>21</v>
      </c>
      <c r="B47" s="573" t="s">
        <v>815</v>
      </c>
      <c r="C47" s="573"/>
      <c r="D47" s="573"/>
      <c r="E47" s="573"/>
      <c r="F47" s="573"/>
      <c r="G47" s="258"/>
      <c r="H47" s="258"/>
      <c r="I47" s="258"/>
      <c r="J47" s="258"/>
      <c r="K47" s="258"/>
      <c r="L47" s="260"/>
      <c r="M47" s="261"/>
      <c r="N47" s="260"/>
      <c r="O47" s="261"/>
      <c r="P47" s="110"/>
      <c r="Q47" s="111"/>
      <c r="R47" s="112"/>
      <c r="S47" s="262"/>
      <c r="T47" s="263"/>
      <c r="U47" s="263"/>
      <c r="V47" s="263"/>
      <c r="W47" s="263"/>
      <c r="X47" s="263"/>
      <c r="Y47" s="264"/>
    </row>
    <row r="48" spans="1:25" ht="36" customHeight="1" x14ac:dyDescent="0.25">
      <c r="A48" s="4">
        <v>22</v>
      </c>
      <c r="B48" s="681" t="s">
        <v>816</v>
      </c>
      <c r="C48" s="681"/>
      <c r="D48" s="681"/>
      <c r="E48" s="573"/>
      <c r="F48" s="573"/>
      <c r="G48" s="258"/>
      <c r="H48" s="258"/>
      <c r="I48" s="258"/>
      <c r="J48" s="258"/>
      <c r="K48" s="258"/>
      <c r="L48" s="526"/>
      <c r="M48" s="528"/>
      <c r="N48" s="526"/>
      <c r="O48" s="528"/>
      <c r="P48" s="110"/>
      <c r="Q48" s="111"/>
      <c r="R48" s="112"/>
      <c r="S48" s="554"/>
      <c r="T48" s="555"/>
      <c r="U48" s="555"/>
      <c r="V48" s="555"/>
      <c r="W48" s="555"/>
      <c r="X48" s="555"/>
      <c r="Y48" s="556"/>
    </row>
    <row r="49" spans="1:25" ht="16.5" x14ac:dyDescent="0.25">
      <c r="A49" s="29"/>
      <c r="B49" s="30"/>
      <c r="C49" s="30"/>
      <c r="D49" s="30"/>
      <c r="E49" s="30"/>
      <c r="F49" s="30"/>
      <c r="G49" s="30"/>
      <c r="H49" s="30"/>
      <c r="I49" s="30"/>
      <c r="J49" s="30"/>
      <c r="K49" s="30"/>
      <c r="L49" s="113"/>
      <c r="M49" s="114"/>
      <c r="N49" s="114"/>
      <c r="O49" s="114"/>
      <c r="P49" s="114"/>
      <c r="Q49" s="114"/>
      <c r="R49" s="114"/>
      <c r="S49" s="114"/>
      <c r="T49" s="114"/>
      <c r="U49" s="114"/>
      <c r="V49" s="114"/>
      <c r="W49" s="115"/>
      <c r="X49" s="115"/>
      <c r="Y49" s="115"/>
    </row>
    <row r="50" spans="1:25" ht="15.75" x14ac:dyDescent="0.25">
      <c r="M50" s="532" t="s">
        <v>1013</v>
      </c>
      <c r="N50" s="532"/>
      <c r="O50" s="532"/>
      <c r="P50" s="532"/>
      <c r="Q50" s="532"/>
      <c r="R50" s="532"/>
      <c r="S50" s="532"/>
      <c r="T50" s="532"/>
      <c r="U50" s="532"/>
      <c r="V50" s="532"/>
      <c r="W50" s="532"/>
      <c r="X50" s="532"/>
      <c r="Y50" s="532"/>
    </row>
    <row r="51" spans="1:25" ht="15.75" x14ac:dyDescent="0.25">
      <c r="M51" s="523" t="s">
        <v>14</v>
      </c>
      <c r="N51" s="523"/>
      <c r="O51" s="523"/>
      <c r="P51" s="523"/>
      <c r="Q51" s="523"/>
      <c r="R51" s="523"/>
      <c r="S51" s="523"/>
      <c r="T51" s="523"/>
      <c r="U51" s="523"/>
      <c r="V51" s="523"/>
      <c r="W51" s="523"/>
      <c r="X51" s="523"/>
      <c r="Y51" s="523"/>
    </row>
    <row r="55" spans="1:25" ht="17.25" x14ac:dyDescent="0.25">
      <c r="Q55" s="751" t="s">
        <v>286</v>
      </c>
      <c r="R55" s="751"/>
      <c r="S55" s="751"/>
      <c r="T55" s="751"/>
      <c r="U55" s="751"/>
    </row>
  </sheetData>
  <mergeCells count="80">
    <mergeCell ref="S48:Y48"/>
    <mergeCell ref="M50:Y50"/>
    <mergeCell ref="M51:Y51"/>
    <mergeCell ref="Q55:U55"/>
    <mergeCell ref="B46:F46"/>
    <mergeCell ref="B47:F47"/>
    <mergeCell ref="B48:F48"/>
    <mergeCell ref="L48:M48"/>
    <mergeCell ref="N48:O48"/>
    <mergeCell ref="B43:F43"/>
    <mergeCell ref="S43:Y43"/>
    <mergeCell ref="B44:F44"/>
    <mergeCell ref="S44:Y44"/>
    <mergeCell ref="B45:F45"/>
    <mergeCell ref="S45:Y45"/>
    <mergeCell ref="B41:F41"/>
    <mergeCell ref="L41:M41"/>
    <mergeCell ref="N41:O41"/>
    <mergeCell ref="S41:Y41"/>
    <mergeCell ref="B42:F42"/>
    <mergeCell ref="L42:M42"/>
    <mergeCell ref="N42:O42"/>
    <mergeCell ref="S42:Y42"/>
    <mergeCell ref="B39:F39"/>
    <mergeCell ref="L39:M39"/>
    <mergeCell ref="N39:O39"/>
    <mergeCell ref="S39:Y39"/>
    <mergeCell ref="B40:F40"/>
    <mergeCell ref="L40:M40"/>
    <mergeCell ref="N40:O40"/>
    <mergeCell ref="S40:Y40"/>
    <mergeCell ref="B37:F37"/>
    <mergeCell ref="L37:M37"/>
    <mergeCell ref="N37:O37"/>
    <mergeCell ref="S37:Y37"/>
    <mergeCell ref="B38:F38"/>
    <mergeCell ref="L38:M38"/>
    <mergeCell ref="N38:O38"/>
    <mergeCell ref="S38:Y38"/>
    <mergeCell ref="B35:F35"/>
    <mergeCell ref="B36:F36"/>
    <mergeCell ref="L36:M36"/>
    <mergeCell ref="N36:O36"/>
    <mergeCell ref="S36:Y36"/>
    <mergeCell ref="B27:F27"/>
    <mergeCell ref="L27:M27"/>
    <mergeCell ref="N27:O27"/>
    <mergeCell ref="B28:F28"/>
    <mergeCell ref="L28:M28"/>
    <mergeCell ref="N28:O28"/>
    <mergeCell ref="A22:Y22"/>
    <mergeCell ref="A24:Y24"/>
    <mergeCell ref="B26:F26"/>
    <mergeCell ref="L26:M26"/>
    <mergeCell ref="N26:O26"/>
    <mergeCell ref="S26:Y26"/>
    <mergeCell ref="A1:F1"/>
    <mergeCell ref="A3:Y3"/>
    <mergeCell ref="A4:Y4"/>
    <mergeCell ref="B5:C7"/>
    <mergeCell ref="E5:E7"/>
    <mergeCell ref="F5:W5"/>
    <mergeCell ref="Y5:Y7"/>
    <mergeCell ref="F6:O6"/>
    <mergeCell ref="P6:V6"/>
    <mergeCell ref="W6:W7"/>
    <mergeCell ref="A5:A7"/>
    <mergeCell ref="D5:D7"/>
    <mergeCell ref="X5:X7"/>
    <mergeCell ref="B29:F29"/>
    <mergeCell ref="L29:M29"/>
    <mergeCell ref="N29:O29"/>
    <mergeCell ref="B30:F30"/>
    <mergeCell ref="L30:M30"/>
    <mergeCell ref="N30:O30"/>
    <mergeCell ref="B31:F31"/>
    <mergeCell ref="B32:F32"/>
    <mergeCell ref="B33:F33"/>
    <mergeCell ref="S33:Y33"/>
    <mergeCell ref="B34:F34"/>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3"/>
  <sheetViews>
    <sheetView workbookViewId="0">
      <selection activeCell="C9" sqref="C9"/>
    </sheetView>
  </sheetViews>
  <sheetFormatPr defaultRowHeight="15" x14ac:dyDescent="0.25"/>
  <cols>
    <col min="1" max="1" width="5.28515625" style="95" customWidth="1"/>
    <col min="2" max="2" width="21" style="95" customWidth="1"/>
    <col min="3" max="3" width="13.7109375" style="95" customWidth="1"/>
    <col min="4" max="4" width="13.28515625" style="97" customWidth="1"/>
    <col min="5" max="10" width="7.42578125" style="95" customWidth="1"/>
    <col min="11" max="14" width="7.42578125" style="107" customWidth="1"/>
    <col min="15" max="21" width="6.85546875" style="107" customWidth="1"/>
    <col min="22" max="22" width="8" style="95" customWidth="1"/>
    <col min="23" max="23" width="9.140625" style="95" customWidth="1"/>
    <col min="24" max="24" width="7.5703125" style="95" customWidth="1"/>
    <col min="25" max="256" width="9.140625" style="95"/>
    <col min="257" max="257" width="5.28515625" style="95" customWidth="1"/>
    <col min="258" max="258" width="21" style="95" customWidth="1"/>
    <col min="259" max="259" width="13.7109375" style="95" customWidth="1"/>
    <col min="260" max="260" width="13.28515625" style="95" customWidth="1"/>
    <col min="261" max="270" width="7.42578125" style="95" customWidth="1"/>
    <col min="271" max="277" width="6.85546875" style="95" customWidth="1"/>
    <col min="278" max="278" width="8" style="95" customWidth="1"/>
    <col min="279" max="279" width="9.140625" style="95" customWidth="1"/>
    <col min="280" max="280" width="7.5703125" style="95" customWidth="1"/>
    <col min="281" max="512" width="9.140625" style="95"/>
    <col min="513" max="513" width="5.28515625" style="95" customWidth="1"/>
    <col min="514" max="514" width="21" style="95" customWidth="1"/>
    <col min="515" max="515" width="13.7109375" style="95" customWidth="1"/>
    <col min="516" max="516" width="13.28515625" style="95" customWidth="1"/>
    <col min="517" max="526" width="7.42578125" style="95" customWidth="1"/>
    <col min="527" max="533" width="6.85546875" style="95" customWidth="1"/>
    <col min="534" max="534" width="8" style="95" customWidth="1"/>
    <col min="535" max="535" width="9.140625" style="95" customWidth="1"/>
    <col min="536" max="536" width="7.5703125" style="95" customWidth="1"/>
    <col min="537" max="768" width="9.140625" style="95"/>
    <col min="769" max="769" width="5.28515625" style="95" customWidth="1"/>
    <col min="770" max="770" width="21" style="95" customWidth="1"/>
    <col min="771" max="771" width="13.7109375" style="95" customWidth="1"/>
    <col min="772" max="772" width="13.28515625" style="95" customWidth="1"/>
    <col min="773" max="782" width="7.42578125" style="95" customWidth="1"/>
    <col min="783" max="789" width="6.85546875" style="95" customWidth="1"/>
    <col min="790" max="790" width="8" style="95" customWidth="1"/>
    <col min="791" max="791" width="9.140625" style="95" customWidth="1"/>
    <col min="792" max="792" width="7.5703125" style="95" customWidth="1"/>
    <col min="793" max="1024" width="9.140625" style="95"/>
    <col min="1025" max="1025" width="5.28515625" style="95" customWidth="1"/>
    <col min="1026" max="1026" width="21" style="95" customWidth="1"/>
    <col min="1027" max="1027" width="13.7109375" style="95" customWidth="1"/>
    <col min="1028" max="1028" width="13.28515625" style="95" customWidth="1"/>
    <col min="1029" max="1038" width="7.42578125" style="95" customWidth="1"/>
    <col min="1039" max="1045" width="6.85546875" style="95" customWidth="1"/>
    <col min="1046" max="1046" width="8" style="95" customWidth="1"/>
    <col min="1047" max="1047" width="9.140625" style="95" customWidth="1"/>
    <col min="1048" max="1048" width="7.5703125" style="95" customWidth="1"/>
    <col min="1049" max="1280" width="9.140625" style="95"/>
    <col min="1281" max="1281" width="5.28515625" style="95" customWidth="1"/>
    <col min="1282" max="1282" width="21" style="95" customWidth="1"/>
    <col min="1283" max="1283" width="13.7109375" style="95" customWidth="1"/>
    <col min="1284" max="1284" width="13.28515625" style="95" customWidth="1"/>
    <col min="1285" max="1294" width="7.42578125" style="95" customWidth="1"/>
    <col min="1295" max="1301" width="6.85546875" style="95" customWidth="1"/>
    <col min="1302" max="1302" width="8" style="95" customWidth="1"/>
    <col min="1303" max="1303" width="9.140625" style="95" customWidth="1"/>
    <col min="1304" max="1304" width="7.5703125" style="95" customWidth="1"/>
    <col min="1305" max="1536" width="9.140625" style="95"/>
    <col min="1537" max="1537" width="5.28515625" style="95" customWidth="1"/>
    <col min="1538" max="1538" width="21" style="95" customWidth="1"/>
    <col min="1539" max="1539" width="13.7109375" style="95" customWidth="1"/>
    <col min="1540" max="1540" width="13.28515625" style="95" customWidth="1"/>
    <col min="1541" max="1550" width="7.42578125" style="95" customWidth="1"/>
    <col min="1551" max="1557" width="6.85546875" style="95" customWidth="1"/>
    <col min="1558" max="1558" width="8" style="95" customWidth="1"/>
    <col min="1559" max="1559" width="9.140625" style="95" customWidth="1"/>
    <col min="1560" max="1560" width="7.5703125" style="95" customWidth="1"/>
    <col min="1561" max="1792" width="9.140625" style="95"/>
    <col min="1793" max="1793" width="5.28515625" style="95" customWidth="1"/>
    <col min="1794" max="1794" width="21" style="95" customWidth="1"/>
    <col min="1795" max="1795" width="13.7109375" style="95" customWidth="1"/>
    <col min="1796" max="1796" width="13.28515625" style="95" customWidth="1"/>
    <col min="1797" max="1806" width="7.42578125" style="95" customWidth="1"/>
    <col min="1807" max="1813" width="6.85546875" style="95" customWidth="1"/>
    <col min="1814" max="1814" width="8" style="95" customWidth="1"/>
    <col min="1815" max="1815" width="9.140625" style="95" customWidth="1"/>
    <col min="1816" max="1816" width="7.5703125" style="95" customWidth="1"/>
    <col min="1817" max="2048" width="9.140625" style="95"/>
    <col min="2049" max="2049" width="5.28515625" style="95" customWidth="1"/>
    <col min="2050" max="2050" width="21" style="95" customWidth="1"/>
    <col min="2051" max="2051" width="13.7109375" style="95" customWidth="1"/>
    <col min="2052" max="2052" width="13.28515625" style="95" customWidth="1"/>
    <col min="2053" max="2062" width="7.42578125" style="95" customWidth="1"/>
    <col min="2063" max="2069" width="6.85546875" style="95" customWidth="1"/>
    <col min="2070" max="2070" width="8" style="95" customWidth="1"/>
    <col min="2071" max="2071" width="9.140625" style="95" customWidth="1"/>
    <col min="2072" max="2072" width="7.5703125" style="95" customWidth="1"/>
    <col min="2073" max="2304" width="9.140625" style="95"/>
    <col min="2305" max="2305" width="5.28515625" style="95" customWidth="1"/>
    <col min="2306" max="2306" width="21" style="95" customWidth="1"/>
    <col min="2307" max="2307" width="13.7109375" style="95" customWidth="1"/>
    <col min="2308" max="2308" width="13.28515625" style="95" customWidth="1"/>
    <col min="2309" max="2318" width="7.42578125" style="95" customWidth="1"/>
    <col min="2319" max="2325" width="6.85546875" style="95" customWidth="1"/>
    <col min="2326" max="2326" width="8" style="95" customWidth="1"/>
    <col min="2327" max="2327" width="9.140625" style="95" customWidth="1"/>
    <col min="2328" max="2328" width="7.5703125" style="95" customWidth="1"/>
    <col min="2329" max="2560" width="9.140625" style="95"/>
    <col min="2561" max="2561" width="5.28515625" style="95" customWidth="1"/>
    <col min="2562" max="2562" width="21" style="95" customWidth="1"/>
    <col min="2563" max="2563" width="13.7109375" style="95" customWidth="1"/>
    <col min="2564" max="2564" width="13.28515625" style="95" customWidth="1"/>
    <col min="2565" max="2574" width="7.42578125" style="95" customWidth="1"/>
    <col min="2575" max="2581" width="6.85546875" style="95" customWidth="1"/>
    <col min="2582" max="2582" width="8" style="95" customWidth="1"/>
    <col min="2583" max="2583" width="9.140625" style="95" customWidth="1"/>
    <col min="2584" max="2584" width="7.5703125" style="95" customWidth="1"/>
    <col min="2585" max="2816" width="9.140625" style="95"/>
    <col min="2817" max="2817" width="5.28515625" style="95" customWidth="1"/>
    <col min="2818" max="2818" width="21" style="95" customWidth="1"/>
    <col min="2819" max="2819" width="13.7109375" style="95" customWidth="1"/>
    <col min="2820" max="2820" width="13.28515625" style="95" customWidth="1"/>
    <col min="2821" max="2830" width="7.42578125" style="95" customWidth="1"/>
    <col min="2831" max="2837" width="6.85546875" style="95" customWidth="1"/>
    <col min="2838" max="2838" width="8" style="95" customWidth="1"/>
    <col min="2839" max="2839" width="9.140625" style="95" customWidth="1"/>
    <col min="2840" max="2840" width="7.5703125" style="95" customWidth="1"/>
    <col min="2841" max="3072" width="9.140625" style="95"/>
    <col min="3073" max="3073" width="5.28515625" style="95" customWidth="1"/>
    <col min="3074" max="3074" width="21" style="95" customWidth="1"/>
    <col min="3075" max="3075" width="13.7109375" style="95" customWidth="1"/>
    <col min="3076" max="3076" width="13.28515625" style="95" customWidth="1"/>
    <col min="3077" max="3086" width="7.42578125" style="95" customWidth="1"/>
    <col min="3087" max="3093" width="6.85546875" style="95" customWidth="1"/>
    <col min="3094" max="3094" width="8" style="95" customWidth="1"/>
    <col min="3095" max="3095" width="9.140625" style="95" customWidth="1"/>
    <col min="3096" max="3096" width="7.5703125" style="95" customWidth="1"/>
    <col min="3097" max="3328" width="9.140625" style="95"/>
    <col min="3329" max="3329" width="5.28515625" style="95" customWidth="1"/>
    <col min="3330" max="3330" width="21" style="95" customWidth="1"/>
    <col min="3331" max="3331" width="13.7109375" style="95" customWidth="1"/>
    <col min="3332" max="3332" width="13.28515625" style="95" customWidth="1"/>
    <col min="3333" max="3342" width="7.42578125" style="95" customWidth="1"/>
    <col min="3343" max="3349" width="6.85546875" style="95" customWidth="1"/>
    <col min="3350" max="3350" width="8" style="95" customWidth="1"/>
    <col min="3351" max="3351" width="9.140625" style="95" customWidth="1"/>
    <col min="3352" max="3352" width="7.5703125" style="95" customWidth="1"/>
    <col min="3353" max="3584" width="9.140625" style="95"/>
    <col min="3585" max="3585" width="5.28515625" style="95" customWidth="1"/>
    <col min="3586" max="3586" width="21" style="95" customWidth="1"/>
    <col min="3587" max="3587" width="13.7109375" style="95" customWidth="1"/>
    <col min="3588" max="3588" width="13.28515625" style="95" customWidth="1"/>
    <col min="3589" max="3598" width="7.42578125" style="95" customWidth="1"/>
    <col min="3599" max="3605" width="6.85546875" style="95" customWidth="1"/>
    <col min="3606" max="3606" width="8" style="95" customWidth="1"/>
    <col min="3607" max="3607" width="9.140625" style="95" customWidth="1"/>
    <col min="3608" max="3608" width="7.5703125" style="95" customWidth="1"/>
    <col min="3609" max="3840" width="9.140625" style="95"/>
    <col min="3841" max="3841" width="5.28515625" style="95" customWidth="1"/>
    <col min="3842" max="3842" width="21" style="95" customWidth="1"/>
    <col min="3843" max="3843" width="13.7109375" style="95" customWidth="1"/>
    <col min="3844" max="3844" width="13.28515625" style="95" customWidth="1"/>
    <col min="3845" max="3854" width="7.42578125" style="95" customWidth="1"/>
    <col min="3855" max="3861" width="6.85546875" style="95" customWidth="1"/>
    <col min="3862" max="3862" width="8" style="95" customWidth="1"/>
    <col min="3863" max="3863" width="9.140625" style="95" customWidth="1"/>
    <col min="3864" max="3864" width="7.5703125" style="95" customWidth="1"/>
    <col min="3865" max="4096" width="9.140625" style="95"/>
    <col min="4097" max="4097" width="5.28515625" style="95" customWidth="1"/>
    <col min="4098" max="4098" width="21" style="95" customWidth="1"/>
    <col min="4099" max="4099" width="13.7109375" style="95" customWidth="1"/>
    <col min="4100" max="4100" width="13.28515625" style="95" customWidth="1"/>
    <col min="4101" max="4110" width="7.42578125" style="95" customWidth="1"/>
    <col min="4111" max="4117" width="6.85546875" style="95" customWidth="1"/>
    <col min="4118" max="4118" width="8" style="95" customWidth="1"/>
    <col min="4119" max="4119" width="9.140625" style="95" customWidth="1"/>
    <col min="4120" max="4120" width="7.5703125" style="95" customWidth="1"/>
    <col min="4121" max="4352" width="9.140625" style="95"/>
    <col min="4353" max="4353" width="5.28515625" style="95" customWidth="1"/>
    <col min="4354" max="4354" width="21" style="95" customWidth="1"/>
    <col min="4355" max="4355" width="13.7109375" style="95" customWidth="1"/>
    <col min="4356" max="4356" width="13.28515625" style="95" customWidth="1"/>
    <col min="4357" max="4366" width="7.42578125" style="95" customWidth="1"/>
    <col min="4367" max="4373" width="6.85546875" style="95" customWidth="1"/>
    <col min="4374" max="4374" width="8" style="95" customWidth="1"/>
    <col min="4375" max="4375" width="9.140625" style="95" customWidth="1"/>
    <col min="4376" max="4376" width="7.5703125" style="95" customWidth="1"/>
    <col min="4377" max="4608" width="9.140625" style="95"/>
    <col min="4609" max="4609" width="5.28515625" style="95" customWidth="1"/>
    <col min="4610" max="4610" width="21" style="95" customWidth="1"/>
    <col min="4611" max="4611" width="13.7109375" style="95" customWidth="1"/>
    <col min="4612" max="4612" width="13.28515625" style="95" customWidth="1"/>
    <col min="4613" max="4622" width="7.42578125" style="95" customWidth="1"/>
    <col min="4623" max="4629" width="6.85546875" style="95" customWidth="1"/>
    <col min="4630" max="4630" width="8" style="95" customWidth="1"/>
    <col min="4631" max="4631" width="9.140625" style="95" customWidth="1"/>
    <col min="4632" max="4632" width="7.5703125" style="95" customWidth="1"/>
    <col min="4633" max="4864" width="9.140625" style="95"/>
    <col min="4865" max="4865" width="5.28515625" style="95" customWidth="1"/>
    <col min="4866" max="4866" width="21" style="95" customWidth="1"/>
    <col min="4867" max="4867" width="13.7109375" style="95" customWidth="1"/>
    <col min="4868" max="4868" width="13.28515625" style="95" customWidth="1"/>
    <col min="4869" max="4878" width="7.42578125" style="95" customWidth="1"/>
    <col min="4879" max="4885" width="6.85546875" style="95" customWidth="1"/>
    <col min="4886" max="4886" width="8" style="95" customWidth="1"/>
    <col min="4887" max="4887" width="9.140625" style="95" customWidth="1"/>
    <col min="4888" max="4888" width="7.5703125" style="95" customWidth="1"/>
    <col min="4889" max="5120" width="9.140625" style="95"/>
    <col min="5121" max="5121" width="5.28515625" style="95" customWidth="1"/>
    <col min="5122" max="5122" width="21" style="95" customWidth="1"/>
    <col min="5123" max="5123" width="13.7109375" style="95" customWidth="1"/>
    <col min="5124" max="5124" width="13.28515625" style="95" customWidth="1"/>
    <col min="5125" max="5134" width="7.42578125" style="95" customWidth="1"/>
    <col min="5135" max="5141" width="6.85546875" style="95" customWidth="1"/>
    <col min="5142" max="5142" width="8" style="95" customWidth="1"/>
    <col min="5143" max="5143" width="9.140625" style="95" customWidth="1"/>
    <col min="5144" max="5144" width="7.5703125" style="95" customWidth="1"/>
    <col min="5145" max="5376" width="9.140625" style="95"/>
    <col min="5377" max="5377" width="5.28515625" style="95" customWidth="1"/>
    <col min="5378" max="5378" width="21" style="95" customWidth="1"/>
    <col min="5379" max="5379" width="13.7109375" style="95" customWidth="1"/>
    <col min="5380" max="5380" width="13.28515625" style="95" customWidth="1"/>
    <col min="5381" max="5390" width="7.42578125" style="95" customWidth="1"/>
    <col min="5391" max="5397" width="6.85546875" style="95" customWidth="1"/>
    <col min="5398" max="5398" width="8" style="95" customWidth="1"/>
    <col min="5399" max="5399" width="9.140625" style="95" customWidth="1"/>
    <col min="5400" max="5400" width="7.5703125" style="95" customWidth="1"/>
    <col min="5401" max="5632" width="9.140625" style="95"/>
    <col min="5633" max="5633" width="5.28515625" style="95" customWidth="1"/>
    <col min="5634" max="5634" width="21" style="95" customWidth="1"/>
    <col min="5635" max="5635" width="13.7109375" style="95" customWidth="1"/>
    <col min="5636" max="5636" width="13.28515625" style="95" customWidth="1"/>
    <col min="5637" max="5646" width="7.42578125" style="95" customWidth="1"/>
    <col min="5647" max="5653" width="6.85546875" style="95" customWidth="1"/>
    <col min="5654" max="5654" width="8" style="95" customWidth="1"/>
    <col min="5655" max="5655" width="9.140625" style="95" customWidth="1"/>
    <col min="5656" max="5656" width="7.5703125" style="95" customWidth="1"/>
    <col min="5657" max="5888" width="9.140625" style="95"/>
    <col min="5889" max="5889" width="5.28515625" style="95" customWidth="1"/>
    <col min="5890" max="5890" width="21" style="95" customWidth="1"/>
    <col min="5891" max="5891" width="13.7109375" style="95" customWidth="1"/>
    <col min="5892" max="5892" width="13.28515625" style="95" customWidth="1"/>
    <col min="5893" max="5902" width="7.42578125" style="95" customWidth="1"/>
    <col min="5903" max="5909" width="6.85546875" style="95" customWidth="1"/>
    <col min="5910" max="5910" width="8" style="95" customWidth="1"/>
    <col min="5911" max="5911" width="9.140625" style="95" customWidth="1"/>
    <col min="5912" max="5912" width="7.5703125" style="95" customWidth="1"/>
    <col min="5913" max="6144" width="9.140625" style="95"/>
    <col min="6145" max="6145" width="5.28515625" style="95" customWidth="1"/>
    <col min="6146" max="6146" width="21" style="95" customWidth="1"/>
    <col min="6147" max="6147" width="13.7109375" style="95" customWidth="1"/>
    <col min="6148" max="6148" width="13.28515625" style="95" customWidth="1"/>
    <col min="6149" max="6158" width="7.42578125" style="95" customWidth="1"/>
    <col min="6159" max="6165" width="6.85546875" style="95" customWidth="1"/>
    <col min="6166" max="6166" width="8" style="95" customWidth="1"/>
    <col min="6167" max="6167" width="9.140625" style="95" customWidth="1"/>
    <col min="6168" max="6168" width="7.5703125" style="95" customWidth="1"/>
    <col min="6169" max="6400" width="9.140625" style="95"/>
    <col min="6401" max="6401" width="5.28515625" style="95" customWidth="1"/>
    <col min="6402" max="6402" width="21" style="95" customWidth="1"/>
    <col min="6403" max="6403" width="13.7109375" style="95" customWidth="1"/>
    <col min="6404" max="6404" width="13.28515625" style="95" customWidth="1"/>
    <col min="6405" max="6414" width="7.42578125" style="95" customWidth="1"/>
    <col min="6415" max="6421" width="6.85546875" style="95" customWidth="1"/>
    <col min="6422" max="6422" width="8" style="95" customWidth="1"/>
    <col min="6423" max="6423" width="9.140625" style="95" customWidth="1"/>
    <col min="6424" max="6424" width="7.5703125" style="95" customWidth="1"/>
    <col min="6425" max="6656" width="9.140625" style="95"/>
    <col min="6657" max="6657" width="5.28515625" style="95" customWidth="1"/>
    <col min="6658" max="6658" width="21" style="95" customWidth="1"/>
    <col min="6659" max="6659" width="13.7109375" style="95" customWidth="1"/>
    <col min="6660" max="6660" width="13.28515625" style="95" customWidth="1"/>
    <col min="6661" max="6670" width="7.42578125" style="95" customWidth="1"/>
    <col min="6671" max="6677" width="6.85546875" style="95" customWidth="1"/>
    <col min="6678" max="6678" width="8" style="95" customWidth="1"/>
    <col min="6679" max="6679" width="9.140625" style="95" customWidth="1"/>
    <col min="6680" max="6680" width="7.5703125" style="95" customWidth="1"/>
    <col min="6681" max="6912" width="9.140625" style="95"/>
    <col min="6913" max="6913" width="5.28515625" style="95" customWidth="1"/>
    <col min="6914" max="6914" width="21" style="95" customWidth="1"/>
    <col min="6915" max="6915" width="13.7109375" style="95" customWidth="1"/>
    <col min="6916" max="6916" width="13.28515625" style="95" customWidth="1"/>
    <col min="6917" max="6926" width="7.42578125" style="95" customWidth="1"/>
    <col min="6927" max="6933" width="6.85546875" style="95" customWidth="1"/>
    <col min="6934" max="6934" width="8" style="95" customWidth="1"/>
    <col min="6935" max="6935" width="9.140625" style="95" customWidth="1"/>
    <col min="6936" max="6936" width="7.5703125" style="95" customWidth="1"/>
    <col min="6937" max="7168" width="9.140625" style="95"/>
    <col min="7169" max="7169" width="5.28515625" style="95" customWidth="1"/>
    <col min="7170" max="7170" width="21" style="95" customWidth="1"/>
    <col min="7171" max="7171" width="13.7109375" style="95" customWidth="1"/>
    <col min="7172" max="7172" width="13.28515625" style="95" customWidth="1"/>
    <col min="7173" max="7182" width="7.42578125" style="95" customWidth="1"/>
    <col min="7183" max="7189" width="6.85546875" style="95" customWidth="1"/>
    <col min="7190" max="7190" width="8" style="95" customWidth="1"/>
    <col min="7191" max="7191" width="9.140625" style="95" customWidth="1"/>
    <col min="7192" max="7192" width="7.5703125" style="95" customWidth="1"/>
    <col min="7193" max="7424" width="9.140625" style="95"/>
    <col min="7425" max="7425" width="5.28515625" style="95" customWidth="1"/>
    <col min="7426" max="7426" width="21" style="95" customWidth="1"/>
    <col min="7427" max="7427" width="13.7109375" style="95" customWidth="1"/>
    <col min="7428" max="7428" width="13.28515625" style="95" customWidth="1"/>
    <col min="7429" max="7438" width="7.42578125" style="95" customWidth="1"/>
    <col min="7439" max="7445" width="6.85546875" style="95" customWidth="1"/>
    <col min="7446" max="7446" width="8" style="95" customWidth="1"/>
    <col min="7447" max="7447" width="9.140625" style="95" customWidth="1"/>
    <col min="7448" max="7448" width="7.5703125" style="95" customWidth="1"/>
    <col min="7449" max="7680" width="9.140625" style="95"/>
    <col min="7681" max="7681" width="5.28515625" style="95" customWidth="1"/>
    <col min="7682" max="7682" width="21" style="95" customWidth="1"/>
    <col min="7683" max="7683" width="13.7109375" style="95" customWidth="1"/>
    <col min="7684" max="7684" width="13.28515625" style="95" customWidth="1"/>
    <col min="7685" max="7694" width="7.42578125" style="95" customWidth="1"/>
    <col min="7695" max="7701" width="6.85546875" style="95" customWidth="1"/>
    <col min="7702" max="7702" width="8" style="95" customWidth="1"/>
    <col min="7703" max="7703" width="9.140625" style="95" customWidth="1"/>
    <col min="7704" max="7704" width="7.5703125" style="95" customWidth="1"/>
    <col min="7705" max="7936" width="9.140625" style="95"/>
    <col min="7937" max="7937" width="5.28515625" style="95" customWidth="1"/>
    <col min="7938" max="7938" width="21" style="95" customWidth="1"/>
    <col min="7939" max="7939" width="13.7109375" style="95" customWidth="1"/>
    <col min="7940" max="7940" width="13.28515625" style="95" customWidth="1"/>
    <col min="7941" max="7950" width="7.42578125" style="95" customWidth="1"/>
    <col min="7951" max="7957" width="6.85546875" style="95" customWidth="1"/>
    <col min="7958" max="7958" width="8" style="95" customWidth="1"/>
    <col min="7959" max="7959" width="9.140625" style="95" customWidth="1"/>
    <col min="7960" max="7960" width="7.5703125" style="95" customWidth="1"/>
    <col min="7961" max="8192" width="9.140625" style="95"/>
    <col min="8193" max="8193" width="5.28515625" style="95" customWidth="1"/>
    <col min="8194" max="8194" width="21" style="95" customWidth="1"/>
    <col min="8195" max="8195" width="13.7109375" style="95" customWidth="1"/>
    <col min="8196" max="8196" width="13.28515625" style="95" customWidth="1"/>
    <col min="8197" max="8206" width="7.42578125" style="95" customWidth="1"/>
    <col min="8207" max="8213" width="6.85546875" style="95" customWidth="1"/>
    <col min="8214" max="8214" width="8" style="95" customWidth="1"/>
    <col min="8215" max="8215" width="9.140625" style="95" customWidth="1"/>
    <col min="8216" max="8216" width="7.5703125" style="95" customWidth="1"/>
    <col min="8217" max="8448" width="9.140625" style="95"/>
    <col min="8449" max="8449" width="5.28515625" style="95" customWidth="1"/>
    <col min="8450" max="8450" width="21" style="95" customWidth="1"/>
    <col min="8451" max="8451" width="13.7109375" style="95" customWidth="1"/>
    <col min="8452" max="8452" width="13.28515625" style="95" customWidth="1"/>
    <col min="8453" max="8462" width="7.42578125" style="95" customWidth="1"/>
    <col min="8463" max="8469" width="6.85546875" style="95" customWidth="1"/>
    <col min="8470" max="8470" width="8" style="95" customWidth="1"/>
    <col min="8471" max="8471" width="9.140625" style="95" customWidth="1"/>
    <col min="8472" max="8472" width="7.5703125" style="95" customWidth="1"/>
    <col min="8473" max="8704" width="9.140625" style="95"/>
    <col min="8705" max="8705" width="5.28515625" style="95" customWidth="1"/>
    <col min="8706" max="8706" width="21" style="95" customWidth="1"/>
    <col min="8707" max="8707" width="13.7109375" style="95" customWidth="1"/>
    <col min="8708" max="8708" width="13.28515625" style="95" customWidth="1"/>
    <col min="8709" max="8718" width="7.42578125" style="95" customWidth="1"/>
    <col min="8719" max="8725" width="6.85546875" style="95" customWidth="1"/>
    <col min="8726" max="8726" width="8" style="95" customWidth="1"/>
    <col min="8727" max="8727" width="9.140625" style="95" customWidth="1"/>
    <col min="8728" max="8728" width="7.5703125" style="95" customWidth="1"/>
    <col min="8729" max="8960" width="9.140625" style="95"/>
    <col min="8961" max="8961" width="5.28515625" style="95" customWidth="1"/>
    <col min="8962" max="8962" width="21" style="95" customWidth="1"/>
    <col min="8963" max="8963" width="13.7109375" style="95" customWidth="1"/>
    <col min="8964" max="8964" width="13.28515625" style="95" customWidth="1"/>
    <col min="8965" max="8974" width="7.42578125" style="95" customWidth="1"/>
    <col min="8975" max="8981" width="6.85546875" style="95" customWidth="1"/>
    <col min="8982" max="8982" width="8" style="95" customWidth="1"/>
    <col min="8983" max="8983" width="9.140625" style="95" customWidth="1"/>
    <col min="8984" max="8984" width="7.5703125" style="95" customWidth="1"/>
    <col min="8985" max="9216" width="9.140625" style="95"/>
    <col min="9217" max="9217" width="5.28515625" style="95" customWidth="1"/>
    <col min="9218" max="9218" width="21" style="95" customWidth="1"/>
    <col min="9219" max="9219" width="13.7109375" style="95" customWidth="1"/>
    <col min="9220" max="9220" width="13.28515625" style="95" customWidth="1"/>
    <col min="9221" max="9230" width="7.42578125" style="95" customWidth="1"/>
    <col min="9231" max="9237" width="6.85546875" style="95" customWidth="1"/>
    <col min="9238" max="9238" width="8" style="95" customWidth="1"/>
    <col min="9239" max="9239" width="9.140625" style="95" customWidth="1"/>
    <col min="9240" max="9240" width="7.5703125" style="95" customWidth="1"/>
    <col min="9241" max="9472" width="9.140625" style="95"/>
    <col min="9473" max="9473" width="5.28515625" style="95" customWidth="1"/>
    <col min="9474" max="9474" width="21" style="95" customWidth="1"/>
    <col min="9475" max="9475" width="13.7109375" style="95" customWidth="1"/>
    <col min="9476" max="9476" width="13.28515625" style="95" customWidth="1"/>
    <col min="9477" max="9486" width="7.42578125" style="95" customWidth="1"/>
    <col min="9487" max="9493" width="6.85546875" style="95" customWidth="1"/>
    <col min="9494" max="9494" width="8" style="95" customWidth="1"/>
    <col min="9495" max="9495" width="9.140625" style="95" customWidth="1"/>
    <col min="9496" max="9496" width="7.5703125" style="95" customWidth="1"/>
    <col min="9497" max="9728" width="9.140625" style="95"/>
    <col min="9729" max="9729" width="5.28515625" style="95" customWidth="1"/>
    <col min="9730" max="9730" width="21" style="95" customWidth="1"/>
    <col min="9731" max="9731" width="13.7109375" style="95" customWidth="1"/>
    <col min="9732" max="9732" width="13.28515625" style="95" customWidth="1"/>
    <col min="9733" max="9742" width="7.42578125" style="95" customWidth="1"/>
    <col min="9743" max="9749" width="6.85546875" style="95" customWidth="1"/>
    <col min="9750" max="9750" width="8" style="95" customWidth="1"/>
    <col min="9751" max="9751" width="9.140625" style="95" customWidth="1"/>
    <col min="9752" max="9752" width="7.5703125" style="95" customWidth="1"/>
    <col min="9753" max="9984" width="9.140625" style="95"/>
    <col min="9985" max="9985" width="5.28515625" style="95" customWidth="1"/>
    <col min="9986" max="9986" width="21" style="95" customWidth="1"/>
    <col min="9987" max="9987" width="13.7109375" style="95" customWidth="1"/>
    <col min="9988" max="9988" width="13.28515625" style="95" customWidth="1"/>
    <col min="9989" max="9998" width="7.42578125" style="95" customWidth="1"/>
    <col min="9999" max="10005" width="6.85546875" style="95" customWidth="1"/>
    <col min="10006" max="10006" width="8" style="95" customWidth="1"/>
    <col min="10007" max="10007" width="9.140625" style="95" customWidth="1"/>
    <col min="10008" max="10008" width="7.5703125" style="95" customWidth="1"/>
    <col min="10009" max="10240" width="9.140625" style="95"/>
    <col min="10241" max="10241" width="5.28515625" style="95" customWidth="1"/>
    <col min="10242" max="10242" width="21" style="95" customWidth="1"/>
    <col min="10243" max="10243" width="13.7109375" style="95" customWidth="1"/>
    <col min="10244" max="10244" width="13.28515625" style="95" customWidth="1"/>
    <col min="10245" max="10254" width="7.42578125" style="95" customWidth="1"/>
    <col min="10255" max="10261" width="6.85546875" style="95" customWidth="1"/>
    <col min="10262" max="10262" width="8" style="95" customWidth="1"/>
    <col min="10263" max="10263" width="9.140625" style="95" customWidth="1"/>
    <col min="10264" max="10264" width="7.5703125" style="95" customWidth="1"/>
    <col min="10265" max="10496" width="9.140625" style="95"/>
    <col min="10497" max="10497" width="5.28515625" style="95" customWidth="1"/>
    <col min="10498" max="10498" width="21" style="95" customWidth="1"/>
    <col min="10499" max="10499" width="13.7109375" style="95" customWidth="1"/>
    <col min="10500" max="10500" width="13.28515625" style="95" customWidth="1"/>
    <col min="10501" max="10510" width="7.42578125" style="95" customWidth="1"/>
    <col min="10511" max="10517" width="6.85546875" style="95" customWidth="1"/>
    <col min="10518" max="10518" width="8" style="95" customWidth="1"/>
    <col min="10519" max="10519" width="9.140625" style="95" customWidth="1"/>
    <col min="10520" max="10520" width="7.5703125" style="95" customWidth="1"/>
    <col min="10521" max="10752" width="9.140625" style="95"/>
    <col min="10753" max="10753" width="5.28515625" style="95" customWidth="1"/>
    <col min="10754" max="10754" width="21" style="95" customWidth="1"/>
    <col min="10755" max="10755" width="13.7109375" style="95" customWidth="1"/>
    <col min="10756" max="10756" width="13.28515625" style="95" customWidth="1"/>
    <col min="10757" max="10766" width="7.42578125" style="95" customWidth="1"/>
    <col min="10767" max="10773" width="6.85546875" style="95" customWidth="1"/>
    <col min="10774" max="10774" width="8" style="95" customWidth="1"/>
    <col min="10775" max="10775" width="9.140625" style="95" customWidth="1"/>
    <col min="10776" max="10776" width="7.5703125" style="95" customWidth="1"/>
    <col min="10777" max="11008" width="9.140625" style="95"/>
    <col min="11009" max="11009" width="5.28515625" style="95" customWidth="1"/>
    <col min="11010" max="11010" width="21" style="95" customWidth="1"/>
    <col min="11011" max="11011" width="13.7109375" style="95" customWidth="1"/>
    <col min="11012" max="11012" width="13.28515625" style="95" customWidth="1"/>
    <col min="11013" max="11022" width="7.42578125" style="95" customWidth="1"/>
    <col min="11023" max="11029" width="6.85546875" style="95" customWidth="1"/>
    <col min="11030" max="11030" width="8" style="95" customWidth="1"/>
    <col min="11031" max="11031" width="9.140625" style="95" customWidth="1"/>
    <col min="11032" max="11032" width="7.5703125" style="95" customWidth="1"/>
    <col min="11033" max="11264" width="9.140625" style="95"/>
    <col min="11265" max="11265" width="5.28515625" style="95" customWidth="1"/>
    <col min="11266" max="11266" width="21" style="95" customWidth="1"/>
    <col min="11267" max="11267" width="13.7109375" style="95" customWidth="1"/>
    <col min="11268" max="11268" width="13.28515625" style="95" customWidth="1"/>
    <col min="11269" max="11278" width="7.42578125" style="95" customWidth="1"/>
    <col min="11279" max="11285" width="6.85546875" style="95" customWidth="1"/>
    <col min="11286" max="11286" width="8" style="95" customWidth="1"/>
    <col min="11287" max="11287" width="9.140625" style="95" customWidth="1"/>
    <col min="11288" max="11288" width="7.5703125" style="95" customWidth="1"/>
    <col min="11289" max="11520" width="9.140625" style="95"/>
    <col min="11521" max="11521" width="5.28515625" style="95" customWidth="1"/>
    <col min="11522" max="11522" width="21" style="95" customWidth="1"/>
    <col min="11523" max="11523" width="13.7109375" style="95" customWidth="1"/>
    <col min="11524" max="11524" width="13.28515625" style="95" customWidth="1"/>
    <col min="11525" max="11534" width="7.42578125" style="95" customWidth="1"/>
    <col min="11535" max="11541" width="6.85546875" style="95" customWidth="1"/>
    <col min="11542" max="11542" width="8" style="95" customWidth="1"/>
    <col min="11543" max="11543" width="9.140625" style="95" customWidth="1"/>
    <col min="11544" max="11544" width="7.5703125" style="95" customWidth="1"/>
    <col min="11545" max="11776" width="9.140625" style="95"/>
    <col min="11777" max="11777" width="5.28515625" style="95" customWidth="1"/>
    <col min="11778" max="11778" width="21" style="95" customWidth="1"/>
    <col min="11779" max="11779" width="13.7109375" style="95" customWidth="1"/>
    <col min="11780" max="11780" width="13.28515625" style="95" customWidth="1"/>
    <col min="11781" max="11790" width="7.42578125" style="95" customWidth="1"/>
    <col min="11791" max="11797" width="6.85546875" style="95" customWidth="1"/>
    <col min="11798" max="11798" width="8" style="95" customWidth="1"/>
    <col min="11799" max="11799" width="9.140625" style="95" customWidth="1"/>
    <col min="11800" max="11800" width="7.5703125" style="95" customWidth="1"/>
    <col min="11801" max="12032" width="9.140625" style="95"/>
    <col min="12033" max="12033" width="5.28515625" style="95" customWidth="1"/>
    <col min="12034" max="12034" width="21" style="95" customWidth="1"/>
    <col min="12035" max="12035" width="13.7109375" style="95" customWidth="1"/>
    <col min="12036" max="12036" width="13.28515625" style="95" customWidth="1"/>
    <col min="12037" max="12046" width="7.42578125" style="95" customWidth="1"/>
    <col min="12047" max="12053" width="6.85546875" style="95" customWidth="1"/>
    <col min="12054" max="12054" width="8" style="95" customWidth="1"/>
    <col min="12055" max="12055" width="9.140625" style="95" customWidth="1"/>
    <col min="12056" max="12056" width="7.5703125" style="95" customWidth="1"/>
    <col min="12057" max="12288" width="9.140625" style="95"/>
    <col min="12289" max="12289" width="5.28515625" style="95" customWidth="1"/>
    <col min="12290" max="12290" width="21" style="95" customWidth="1"/>
    <col min="12291" max="12291" width="13.7109375" style="95" customWidth="1"/>
    <col min="12292" max="12292" width="13.28515625" style="95" customWidth="1"/>
    <col min="12293" max="12302" width="7.42578125" style="95" customWidth="1"/>
    <col min="12303" max="12309" width="6.85546875" style="95" customWidth="1"/>
    <col min="12310" max="12310" width="8" style="95" customWidth="1"/>
    <col min="12311" max="12311" width="9.140625" style="95" customWidth="1"/>
    <col min="12312" max="12312" width="7.5703125" style="95" customWidth="1"/>
    <col min="12313" max="12544" width="9.140625" style="95"/>
    <col min="12545" max="12545" width="5.28515625" style="95" customWidth="1"/>
    <col min="12546" max="12546" width="21" style="95" customWidth="1"/>
    <col min="12547" max="12547" width="13.7109375" style="95" customWidth="1"/>
    <col min="12548" max="12548" width="13.28515625" style="95" customWidth="1"/>
    <col min="12549" max="12558" width="7.42578125" style="95" customWidth="1"/>
    <col min="12559" max="12565" width="6.85546875" style="95" customWidth="1"/>
    <col min="12566" max="12566" width="8" style="95" customWidth="1"/>
    <col min="12567" max="12567" width="9.140625" style="95" customWidth="1"/>
    <col min="12568" max="12568" width="7.5703125" style="95" customWidth="1"/>
    <col min="12569" max="12800" width="9.140625" style="95"/>
    <col min="12801" max="12801" width="5.28515625" style="95" customWidth="1"/>
    <col min="12802" max="12802" width="21" style="95" customWidth="1"/>
    <col min="12803" max="12803" width="13.7109375" style="95" customWidth="1"/>
    <col min="12804" max="12804" width="13.28515625" style="95" customWidth="1"/>
    <col min="12805" max="12814" width="7.42578125" style="95" customWidth="1"/>
    <col min="12815" max="12821" width="6.85546875" style="95" customWidth="1"/>
    <col min="12822" max="12822" width="8" style="95" customWidth="1"/>
    <col min="12823" max="12823" width="9.140625" style="95" customWidth="1"/>
    <col min="12824" max="12824" width="7.5703125" style="95" customWidth="1"/>
    <col min="12825" max="13056" width="9.140625" style="95"/>
    <col min="13057" max="13057" width="5.28515625" style="95" customWidth="1"/>
    <col min="13058" max="13058" width="21" style="95" customWidth="1"/>
    <col min="13059" max="13059" width="13.7109375" style="95" customWidth="1"/>
    <col min="13060" max="13060" width="13.28515625" style="95" customWidth="1"/>
    <col min="13061" max="13070" width="7.42578125" style="95" customWidth="1"/>
    <col min="13071" max="13077" width="6.85546875" style="95" customWidth="1"/>
    <col min="13078" max="13078" width="8" style="95" customWidth="1"/>
    <col min="13079" max="13079" width="9.140625" style="95" customWidth="1"/>
    <col min="13080" max="13080" width="7.5703125" style="95" customWidth="1"/>
    <col min="13081" max="13312" width="9.140625" style="95"/>
    <col min="13313" max="13313" width="5.28515625" style="95" customWidth="1"/>
    <col min="13314" max="13314" width="21" style="95" customWidth="1"/>
    <col min="13315" max="13315" width="13.7109375" style="95" customWidth="1"/>
    <col min="13316" max="13316" width="13.28515625" style="95" customWidth="1"/>
    <col min="13317" max="13326" width="7.42578125" style="95" customWidth="1"/>
    <col min="13327" max="13333" width="6.85546875" style="95" customWidth="1"/>
    <col min="13334" max="13334" width="8" style="95" customWidth="1"/>
    <col min="13335" max="13335" width="9.140625" style="95" customWidth="1"/>
    <col min="13336" max="13336" width="7.5703125" style="95" customWidth="1"/>
    <col min="13337" max="13568" width="9.140625" style="95"/>
    <col min="13569" max="13569" width="5.28515625" style="95" customWidth="1"/>
    <col min="13570" max="13570" width="21" style="95" customWidth="1"/>
    <col min="13571" max="13571" width="13.7109375" style="95" customWidth="1"/>
    <col min="13572" max="13572" width="13.28515625" style="95" customWidth="1"/>
    <col min="13573" max="13582" width="7.42578125" style="95" customWidth="1"/>
    <col min="13583" max="13589" width="6.85546875" style="95" customWidth="1"/>
    <col min="13590" max="13590" width="8" style="95" customWidth="1"/>
    <col min="13591" max="13591" width="9.140625" style="95" customWidth="1"/>
    <col min="13592" max="13592" width="7.5703125" style="95" customWidth="1"/>
    <col min="13593" max="13824" width="9.140625" style="95"/>
    <col min="13825" max="13825" width="5.28515625" style="95" customWidth="1"/>
    <col min="13826" max="13826" width="21" style="95" customWidth="1"/>
    <col min="13827" max="13827" width="13.7109375" style="95" customWidth="1"/>
    <col min="13828" max="13828" width="13.28515625" style="95" customWidth="1"/>
    <col min="13829" max="13838" width="7.42578125" style="95" customWidth="1"/>
    <col min="13839" max="13845" width="6.85546875" style="95" customWidth="1"/>
    <col min="13846" max="13846" width="8" style="95" customWidth="1"/>
    <col min="13847" max="13847" width="9.140625" style="95" customWidth="1"/>
    <col min="13848" max="13848" width="7.5703125" style="95" customWidth="1"/>
    <col min="13849" max="14080" width="9.140625" style="95"/>
    <col min="14081" max="14081" width="5.28515625" style="95" customWidth="1"/>
    <col min="14082" max="14082" width="21" style="95" customWidth="1"/>
    <col min="14083" max="14083" width="13.7109375" style="95" customWidth="1"/>
    <col min="14084" max="14084" width="13.28515625" style="95" customWidth="1"/>
    <col min="14085" max="14094" width="7.42578125" style="95" customWidth="1"/>
    <col min="14095" max="14101" width="6.85546875" style="95" customWidth="1"/>
    <col min="14102" max="14102" width="8" style="95" customWidth="1"/>
    <col min="14103" max="14103" width="9.140625" style="95" customWidth="1"/>
    <col min="14104" max="14104" width="7.5703125" style="95" customWidth="1"/>
    <col min="14105" max="14336" width="9.140625" style="95"/>
    <col min="14337" max="14337" width="5.28515625" style="95" customWidth="1"/>
    <col min="14338" max="14338" width="21" style="95" customWidth="1"/>
    <col min="14339" max="14339" width="13.7109375" style="95" customWidth="1"/>
    <col min="14340" max="14340" width="13.28515625" style="95" customWidth="1"/>
    <col min="14341" max="14350" width="7.42578125" style="95" customWidth="1"/>
    <col min="14351" max="14357" width="6.85546875" style="95" customWidth="1"/>
    <col min="14358" max="14358" width="8" style="95" customWidth="1"/>
    <col min="14359" max="14359" width="9.140625" style="95" customWidth="1"/>
    <col min="14360" max="14360" width="7.5703125" style="95" customWidth="1"/>
    <col min="14361" max="14592" width="9.140625" style="95"/>
    <col min="14593" max="14593" width="5.28515625" style="95" customWidth="1"/>
    <col min="14594" max="14594" width="21" style="95" customWidth="1"/>
    <col min="14595" max="14595" width="13.7109375" style="95" customWidth="1"/>
    <col min="14596" max="14596" width="13.28515625" style="95" customWidth="1"/>
    <col min="14597" max="14606" width="7.42578125" style="95" customWidth="1"/>
    <col min="14607" max="14613" width="6.85546875" style="95" customWidth="1"/>
    <col min="14614" max="14614" width="8" style="95" customWidth="1"/>
    <col min="14615" max="14615" width="9.140625" style="95" customWidth="1"/>
    <col min="14616" max="14616" width="7.5703125" style="95" customWidth="1"/>
    <col min="14617" max="14848" width="9.140625" style="95"/>
    <col min="14849" max="14849" width="5.28515625" style="95" customWidth="1"/>
    <col min="14850" max="14850" width="21" style="95" customWidth="1"/>
    <col min="14851" max="14851" width="13.7109375" style="95" customWidth="1"/>
    <col min="14852" max="14852" width="13.28515625" style="95" customWidth="1"/>
    <col min="14853" max="14862" width="7.42578125" style="95" customWidth="1"/>
    <col min="14863" max="14869" width="6.85546875" style="95" customWidth="1"/>
    <col min="14870" max="14870" width="8" style="95" customWidth="1"/>
    <col min="14871" max="14871" width="9.140625" style="95" customWidth="1"/>
    <col min="14872" max="14872" width="7.5703125" style="95" customWidth="1"/>
    <col min="14873" max="15104" width="9.140625" style="95"/>
    <col min="15105" max="15105" width="5.28515625" style="95" customWidth="1"/>
    <col min="15106" max="15106" width="21" style="95" customWidth="1"/>
    <col min="15107" max="15107" width="13.7109375" style="95" customWidth="1"/>
    <col min="15108" max="15108" width="13.28515625" style="95" customWidth="1"/>
    <col min="15109" max="15118" width="7.42578125" style="95" customWidth="1"/>
    <col min="15119" max="15125" width="6.85546875" style="95" customWidth="1"/>
    <col min="15126" max="15126" width="8" style="95" customWidth="1"/>
    <col min="15127" max="15127" width="9.140625" style="95" customWidth="1"/>
    <col min="15128" max="15128" width="7.5703125" style="95" customWidth="1"/>
    <col min="15129" max="15360" width="9.140625" style="95"/>
    <col min="15361" max="15361" width="5.28515625" style="95" customWidth="1"/>
    <col min="15362" max="15362" width="21" style="95" customWidth="1"/>
    <col min="15363" max="15363" width="13.7109375" style="95" customWidth="1"/>
    <col min="15364" max="15364" width="13.28515625" style="95" customWidth="1"/>
    <col min="15365" max="15374" width="7.42578125" style="95" customWidth="1"/>
    <col min="15375" max="15381" width="6.85546875" style="95" customWidth="1"/>
    <col min="15382" max="15382" width="8" style="95" customWidth="1"/>
    <col min="15383" max="15383" width="9.140625" style="95" customWidth="1"/>
    <col min="15384" max="15384" width="7.5703125" style="95" customWidth="1"/>
    <col min="15385" max="15616" width="9.140625" style="95"/>
    <col min="15617" max="15617" width="5.28515625" style="95" customWidth="1"/>
    <col min="15618" max="15618" width="21" style="95" customWidth="1"/>
    <col min="15619" max="15619" width="13.7109375" style="95" customWidth="1"/>
    <col min="15620" max="15620" width="13.28515625" style="95" customWidth="1"/>
    <col min="15621" max="15630" width="7.42578125" style="95" customWidth="1"/>
    <col min="15631" max="15637" width="6.85546875" style="95" customWidth="1"/>
    <col min="15638" max="15638" width="8" style="95" customWidth="1"/>
    <col min="15639" max="15639" width="9.140625" style="95" customWidth="1"/>
    <col min="15640" max="15640" width="7.5703125" style="95" customWidth="1"/>
    <col min="15641" max="15872" width="9.140625" style="95"/>
    <col min="15873" max="15873" width="5.28515625" style="95" customWidth="1"/>
    <col min="15874" max="15874" width="21" style="95" customWidth="1"/>
    <col min="15875" max="15875" width="13.7109375" style="95" customWidth="1"/>
    <col min="15876" max="15876" width="13.28515625" style="95" customWidth="1"/>
    <col min="15877" max="15886" width="7.42578125" style="95" customWidth="1"/>
    <col min="15887" max="15893" width="6.85546875" style="95" customWidth="1"/>
    <col min="15894" max="15894" width="8" style="95" customWidth="1"/>
    <col min="15895" max="15895" width="9.140625" style="95" customWidth="1"/>
    <col min="15896" max="15896" width="7.5703125" style="95" customWidth="1"/>
    <col min="15897" max="16128" width="9.140625" style="95"/>
    <col min="16129" max="16129" width="5.28515625" style="95" customWidth="1"/>
    <col min="16130" max="16130" width="21" style="95" customWidth="1"/>
    <col min="16131" max="16131" width="13.7109375" style="95" customWidth="1"/>
    <col min="16132" max="16132" width="13.28515625" style="95" customWidth="1"/>
    <col min="16133" max="16142" width="7.42578125" style="95" customWidth="1"/>
    <col min="16143" max="16149" width="6.85546875" style="95" customWidth="1"/>
    <col min="16150" max="16150" width="8" style="95" customWidth="1"/>
    <col min="16151" max="16151" width="9.140625" style="95" customWidth="1"/>
    <col min="16152" max="16152" width="7.5703125" style="95" customWidth="1"/>
    <col min="16153" max="16384" width="9.140625" style="95"/>
  </cols>
  <sheetData>
    <row r="1" spans="1:24" ht="46.5" customHeight="1" x14ac:dyDescent="0.25">
      <c r="A1" s="533" t="s">
        <v>251</v>
      </c>
      <c r="B1" s="533"/>
      <c r="C1" s="533"/>
      <c r="D1" s="533"/>
      <c r="E1" s="533"/>
      <c r="F1" s="92"/>
      <c r="G1" s="92"/>
      <c r="H1" s="92"/>
      <c r="I1" s="92"/>
      <c r="J1" s="92"/>
      <c r="K1" s="92"/>
      <c r="L1" s="93"/>
      <c r="M1" s="93"/>
      <c r="N1" s="93"/>
      <c r="O1" s="93"/>
      <c r="P1" s="93"/>
      <c r="Q1" s="93"/>
      <c r="R1" s="93"/>
      <c r="S1" s="93"/>
      <c r="T1" s="93"/>
      <c r="U1" s="93"/>
      <c r="V1" s="94"/>
      <c r="W1" s="94"/>
      <c r="X1" s="94"/>
    </row>
    <row r="2" spans="1:24" ht="7.5" customHeight="1" x14ac:dyDescent="0.25">
      <c r="A2" s="287"/>
      <c r="B2" s="287"/>
      <c r="C2" s="287"/>
      <c r="D2" s="93"/>
      <c r="E2" s="94"/>
      <c r="F2" s="94"/>
      <c r="G2" s="94"/>
      <c r="H2" s="94"/>
      <c r="I2" s="94"/>
      <c r="J2" s="94"/>
      <c r="K2" s="93"/>
      <c r="L2" s="93"/>
      <c r="M2" s="93"/>
      <c r="N2" s="93"/>
      <c r="O2" s="93"/>
      <c r="P2" s="93"/>
      <c r="Q2" s="93"/>
      <c r="R2" s="93"/>
      <c r="S2" s="93"/>
      <c r="T2" s="93"/>
      <c r="U2" s="93"/>
      <c r="V2" s="94"/>
      <c r="W2" s="94"/>
      <c r="X2" s="94"/>
    </row>
    <row r="3" spans="1:24" ht="21.75" customHeight="1" x14ac:dyDescent="0.3">
      <c r="A3" s="534" t="s">
        <v>649</v>
      </c>
      <c r="B3" s="534"/>
      <c r="C3" s="534"/>
      <c r="D3" s="534"/>
      <c r="E3" s="534"/>
      <c r="F3" s="534"/>
      <c r="G3" s="534"/>
      <c r="H3" s="534"/>
      <c r="I3" s="534"/>
      <c r="J3" s="534"/>
      <c r="K3" s="534"/>
      <c r="L3" s="534"/>
      <c r="M3" s="534"/>
      <c r="N3" s="534"/>
      <c r="O3" s="534"/>
      <c r="P3" s="534"/>
      <c r="Q3" s="534"/>
      <c r="R3" s="534"/>
      <c r="S3" s="534"/>
      <c r="T3" s="534"/>
      <c r="U3" s="534"/>
      <c r="V3" s="534"/>
      <c r="W3" s="534"/>
      <c r="X3" s="534"/>
    </row>
    <row r="4" spans="1:24" ht="7.5" customHeight="1" x14ac:dyDescent="0.3">
      <c r="A4" s="535"/>
      <c r="B4" s="535"/>
      <c r="C4" s="535"/>
      <c r="D4" s="535"/>
      <c r="E4" s="535"/>
      <c r="F4" s="535"/>
      <c r="G4" s="535"/>
      <c r="H4" s="535"/>
      <c r="I4" s="535"/>
      <c r="J4" s="535"/>
      <c r="K4" s="535"/>
      <c r="L4" s="535"/>
      <c r="M4" s="535"/>
      <c r="N4" s="535"/>
      <c r="O4" s="535"/>
      <c r="P4" s="535"/>
      <c r="Q4" s="535"/>
      <c r="R4" s="535"/>
      <c r="S4" s="535"/>
      <c r="T4" s="535"/>
      <c r="U4" s="535"/>
      <c r="V4" s="535"/>
      <c r="W4" s="535"/>
      <c r="X4" s="535"/>
    </row>
    <row r="5" spans="1:24" s="97" customFormat="1" ht="21.75" customHeight="1" x14ac:dyDescent="0.25">
      <c r="A5" s="549" t="s">
        <v>0</v>
      </c>
      <c r="B5" s="549" t="s">
        <v>1</v>
      </c>
      <c r="C5" s="545" t="s">
        <v>534</v>
      </c>
      <c r="D5" s="536" t="s">
        <v>535</v>
      </c>
      <c r="E5" s="539" t="s">
        <v>536</v>
      </c>
      <c r="F5" s="540"/>
      <c r="G5" s="540"/>
      <c r="H5" s="540"/>
      <c r="I5" s="540"/>
      <c r="J5" s="540"/>
      <c r="K5" s="540"/>
      <c r="L5" s="540"/>
      <c r="M5" s="540"/>
      <c r="N5" s="540"/>
      <c r="O5" s="540"/>
      <c r="P5" s="540"/>
      <c r="Q5" s="540"/>
      <c r="R5" s="540"/>
      <c r="S5" s="540"/>
      <c r="T5" s="540"/>
      <c r="U5" s="540"/>
      <c r="V5" s="541"/>
      <c r="W5" s="542" t="s">
        <v>3</v>
      </c>
      <c r="X5" s="545" t="s">
        <v>4</v>
      </c>
    </row>
    <row r="6" spans="1:24" s="97" customFormat="1" ht="36.75" customHeight="1" x14ac:dyDescent="0.25">
      <c r="A6" s="550"/>
      <c r="B6" s="550"/>
      <c r="C6" s="546"/>
      <c r="D6" s="537"/>
      <c r="E6" s="569" t="s">
        <v>537</v>
      </c>
      <c r="F6" s="569"/>
      <c r="G6" s="569"/>
      <c r="H6" s="569"/>
      <c r="I6" s="569"/>
      <c r="J6" s="569"/>
      <c r="K6" s="569"/>
      <c r="L6" s="569"/>
      <c r="M6" s="569"/>
      <c r="N6" s="569"/>
      <c r="O6" s="539" t="s">
        <v>538</v>
      </c>
      <c r="P6" s="540"/>
      <c r="Q6" s="540"/>
      <c r="R6" s="540"/>
      <c r="S6" s="540"/>
      <c r="T6" s="540"/>
      <c r="U6" s="540"/>
      <c r="V6" s="548" t="s">
        <v>254</v>
      </c>
      <c r="W6" s="543"/>
      <c r="X6" s="546"/>
    </row>
    <row r="7" spans="1:24" s="97" customFormat="1" ht="51.95" customHeight="1" x14ac:dyDescent="0.25">
      <c r="A7" s="551"/>
      <c r="B7" s="551"/>
      <c r="C7" s="547"/>
      <c r="D7" s="538"/>
      <c r="E7" s="215" t="s">
        <v>155</v>
      </c>
      <c r="F7" s="215" t="s">
        <v>156</v>
      </c>
      <c r="G7" s="215" t="s">
        <v>65</v>
      </c>
      <c r="H7" s="215" t="s">
        <v>66</v>
      </c>
      <c r="I7" s="215" t="s">
        <v>67</v>
      </c>
      <c r="J7" s="215" t="s">
        <v>68</v>
      </c>
      <c r="K7" s="215" t="s">
        <v>69</v>
      </c>
      <c r="L7" s="215" t="s">
        <v>70</v>
      </c>
      <c r="M7" s="215" t="s">
        <v>71</v>
      </c>
      <c r="N7" s="215" t="s">
        <v>72</v>
      </c>
      <c r="O7" s="215" t="s">
        <v>297</v>
      </c>
      <c r="P7" s="215" t="s">
        <v>298</v>
      </c>
      <c r="Q7" s="215" t="s">
        <v>299</v>
      </c>
      <c r="R7" s="215" t="s">
        <v>389</v>
      </c>
      <c r="S7" s="215" t="s">
        <v>390</v>
      </c>
      <c r="T7" s="215" t="s">
        <v>391</v>
      </c>
      <c r="U7" s="215" t="s">
        <v>576</v>
      </c>
      <c r="V7" s="548"/>
      <c r="W7" s="544"/>
      <c r="X7" s="547"/>
    </row>
    <row r="8" spans="1:24" s="106" customFormat="1" ht="15.95" customHeight="1" x14ac:dyDescent="0.25">
      <c r="A8" s="100" t="s">
        <v>16</v>
      </c>
      <c r="B8" s="124" t="s">
        <v>82</v>
      </c>
      <c r="C8" s="86">
        <v>80600000693</v>
      </c>
      <c r="D8" s="101">
        <v>0.9</v>
      </c>
      <c r="E8" s="186"/>
      <c r="F8" s="186">
        <v>0.01</v>
      </c>
      <c r="G8" s="186"/>
      <c r="H8" s="186">
        <v>2.5000000000000001E-2</v>
      </c>
      <c r="I8" s="186"/>
      <c r="J8" s="186"/>
      <c r="K8" s="186">
        <v>0.02</v>
      </c>
      <c r="L8" s="186"/>
      <c r="M8" s="186"/>
      <c r="N8" s="186"/>
      <c r="O8" s="186">
        <v>0.01</v>
      </c>
      <c r="P8" s="186"/>
      <c r="Q8" s="186"/>
      <c r="R8" s="186"/>
      <c r="S8" s="186"/>
      <c r="T8" s="186"/>
      <c r="U8" s="186"/>
      <c r="V8" s="103">
        <f t="shared" ref="V8:V9" si="0">IF(SUM(E8:N8)&gt;5%,5%,SUM(E8:N8))+IF(SUM(O8:U8)&gt;5%,5%,SUM(O8:U8))</f>
        <v>6.0000000000000005E-2</v>
      </c>
      <c r="W8" s="104">
        <f t="shared" ref="W8:W9" si="1">D8+V8</f>
        <v>0.96000000000000008</v>
      </c>
      <c r="X8" s="105">
        <f>IF(95%&lt;=W8,60,IF(AND(90%&lt;=W8,W8&lt;95%),50,IF(AND(80%&lt;=W8,W8&lt;90%),40,IF(AND(75%&lt;=W8,W8&lt;80%),30,IF(AND(70%&lt;=W8,W8&lt;75%),20,IF(W8&lt;70%,0,""))))))</f>
        <v>60</v>
      </c>
    </row>
    <row r="9" spans="1:24" s="106" customFormat="1" ht="36.75" customHeight="1" x14ac:dyDescent="0.25">
      <c r="A9" s="100" t="s">
        <v>17</v>
      </c>
      <c r="B9" s="125" t="s">
        <v>336</v>
      </c>
      <c r="C9" s="73">
        <v>90400000056</v>
      </c>
      <c r="D9" s="101">
        <v>0.9</v>
      </c>
      <c r="E9" s="186">
        <v>0.01</v>
      </c>
      <c r="F9" s="186"/>
      <c r="G9" s="186"/>
      <c r="H9" s="186"/>
      <c r="I9" s="186"/>
      <c r="J9" s="186"/>
      <c r="K9" s="186">
        <v>0.02</v>
      </c>
      <c r="L9" s="186"/>
      <c r="M9" s="186"/>
      <c r="N9" s="186"/>
      <c r="O9" s="186"/>
      <c r="P9" s="186"/>
      <c r="Q9" s="186"/>
      <c r="R9" s="186"/>
      <c r="S9" s="186"/>
      <c r="T9" s="186"/>
      <c r="U9" s="186"/>
      <c r="V9" s="103">
        <f t="shared" si="0"/>
        <v>0.03</v>
      </c>
      <c r="W9" s="104">
        <f t="shared" si="1"/>
        <v>0.93</v>
      </c>
      <c r="X9" s="105">
        <f t="shared" ref="X9" si="2">IF(95%&lt;=W9,60,IF(AND(90%&lt;=W9,W9&lt;95%),50,IF(AND(80%&lt;=W9,W9&lt;90%),40,IF(AND(75%&lt;=W9,W9&lt;80%),30,IF(AND(70%&lt;=W9,W9&lt;75%),20,IF(W9&lt;70%,0,""))))))</f>
        <v>50</v>
      </c>
    </row>
    <row r="10" spans="1:24" ht="39.75" customHeight="1" x14ac:dyDescent="0.25">
      <c r="A10" s="552" t="s">
        <v>541</v>
      </c>
      <c r="B10" s="552"/>
      <c r="C10" s="552"/>
      <c r="D10" s="552"/>
      <c r="E10" s="552"/>
      <c r="F10" s="552"/>
      <c r="G10" s="552"/>
      <c r="H10" s="552"/>
      <c r="I10" s="552"/>
      <c r="J10" s="552"/>
      <c r="K10" s="552"/>
      <c r="L10" s="552"/>
      <c r="M10" s="552"/>
      <c r="N10" s="552"/>
      <c r="O10" s="552"/>
      <c r="P10" s="552"/>
      <c r="Q10" s="552"/>
      <c r="R10" s="552"/>
      <c r="S10" s="552"/>
      <c r="T10" s="552"/>
      <c r="U10" s="552"/>
      <c r="V10" s="552"/>
      <c r="W10" s="552"/>
      <c r="X10" s="552"/>
    </row>
    <row r="12" spans="1:24" ht="18.75" x14ac:dyDescent="0.3">
      <c r="A12" s="553" t="s">
        <v>5</v>
      </c>
      <c r="B12" s="553"/>
      <c r="C12" s="553"/>
      <c r="D12" s="553"/>
      <c r="E12" s="553"/>
      <c r="F12" s="553"/>
      <c r="G12" s="553"/>
      <c r="H12" s="553"/>
      <c r="I12" s="553"/>
      <c r="J12" s="553"/>
      <c r="K12" s="553"/>
      <c r="L12" s="553"/>
      <c r="M12" s="553"/>
      <c r="N12" s="553"/>
      <c r="O12" s="553"/>
      <c r="P12" s="553"/>
      <c r="Q12" s="553"/>
      <c r="R12" s="553"/>
      <c r="S12" s="553"/>
      <c r="T12" s="553"/>
      <c r="U12" s="553"/>
      <c r="V12" s="553"/>
      <c r="W12" s="553"/>
      <c r="X12" s="553"/>
    </row>
    <row r="14" spans="1:24" ht="112.5" customHeight="1" x14ac:dyDescent="0.25">
      <c r="A14" s="259" t="s">
        <v>6</v>
      </c>
      <c r="B14" s="483" t="s">
        <v>7</v>
      </c>
      <c r="C14" s="483"/>
      <c r="D14" s="483"/>
      <c r="E14" s="483"/>
      <c r="F14" s="259"/>
      <c r="G14" s="259"/>
      <c r="H14" s="259"/>
      <c r="I14" s="259"/>
      <c r="J14" s="259"/>
      <c r="K14" s="554" t="s">
        <v>8</v>
      </c>
      <c r="L14" s="556"/>
      <c r="M14" s="557" t="s">
        <v>9</v>
      </c>
      <c r="N14" s="557"/>
      <c r="O14" s="265" t="s">
        <v>10</v>
      </c>
      <c r="P14" s="265" t="s">
        <v>11</v>
      </c>
      <c r="Q14" s="262" t="s">
        <v>219</v>
      </c>
      <c r="R14" s="554" t="s">
        <v>12</v>
      </c>
      <c r="S14" s="555"/>
      <c r="T14" s="555"/>
      <c r="U14" s="555"/>
      <c r="V14" s="555"/>
      <c r="W14" s="555"/>
      <c r="X14" s="556"/>
    </row>
    <row r="15" spans="1:24" ht="48" customHeight="1" x14ac:dyDescent="0.25">
      <c r="A15" s="4">
        <v>1</v>
      </c>
      <c r="B15" s="474" t="s">
        <v>617</v>
      </c>
      <c r="C15" s="474"/>
      <c r="D15" s="474"/>
      <c r="E15" s="474"/>
      <c r="F15" s="181"/>
      <c r="G15" s="181"/>
      <c r="H15" s="181"/>
      <c r="I15" s="181"/>
      <c r="J15" s="181"/>
      <c r="K15" s="526"/>
      <c r="L15" s="528"/>
      <c r="M15" s="526"/>
      <c r="N15" s="528"/>
      <c r="O15" s="265">
        <v>1</v>
      </c>
      <c r="P15" s="262"/>
      <c r="Q15" s="461">
        <v>0.01</v>
      </c>
      <c r="R15" s="262"/>
      <c r="S15" s="263"/>
      <c r="T15" s="263"/>
      <c r="U15" s="263"/>
      <c r="V15" s="263"/>
      <c r="W15" s="263"/>
      <c r="X15" s="264"/>
    </row>
    <row r="16" spans="1:24" ht="45.75" customHeight="1" x14ac:dyDescent="0.25">
      <c r="A16" s="4">
        <v>2</v>
      </c>
      <c r="B16" s="474" t="s">
        <v>620</v>
      </c>
      <c r="C16" s="474"/>
      <c r="D16" s="474"/>
      <c r="E16" s="474"/>
      <c r="F16" s="181"/>
      <c r="G16" s="181"/>
      <c r="H16" s="181"/>
      <c r="I16" s="181"/>
      <c r="J16" s="181"/>
      <c r="K16" s="526"/>
      <c r="L16" s="528"/>
      <c r="M16" s="526"/>
      <c r="N16" s="528"/>
      <c r="O16" s="265">
        <v>2</v>
      </c>
      <c r="P16" s="262"/>
      <c r="Q16" s="461">
        <v>0.01</v>
      </c>
      <c r="R16" s="262"/>
      <c r="S16" s="263"/>
      <c r="T16" s="263"/>
      <c r="U16" s="263"/>
      <c r="V16" s="263"/>
      <c r="W16" s="263"/>
      <c r="X16" s="264"/>
    </row>
    <row r="17" spans="1:24" ht="51.75" hidden="1" customHeight="1" x14ac:dyDescent="0.25">
      <c r="A17" s="4">
        <v>3</v>
      </c>
      <c r="B17" s="474" t="s">
        <v>624</v>
      </c>
      <c r="C17" s="474"/>
      <c r="D17" s="474"/>
      <c r="E17" s="474"/>
      <c r="F17" s="181"/>
      <c r="G17" s="181"/>
      <c r="H17" s="181"/>
      <c r="I17" s="181"/>
      <c r="J17" s="181"/>
      <c r="K17" s="526"/>
      <c r="L17" s="528"/>
      <c r="M17" s="526"/>
      <c r="N17" s="528"/>
      <c r="O17" s="265"/>
      <c r="P17" s="262"/>
      <c r="Q17" s="254">
        <v>0.02</v>
      </c>
      <c r="R17" s="262"/>
      <c r="S17" s="263"/>
      <c r="T17" s="263"/>
      <c r="U17" s="263"/>
      <c r="V17" s="263"/>
      <c r="W17" s="263"/>
      <c r="X17" s="264"/>
    </row>
    <row r="18" spans="1:24" ht="36.75" customHeight="1" x14ac:dyDescent="0.25">
      <c r="A18" s="4">
        <v>4</v>
      </c>
      <c r="B18" s="473" t="s">
        <v>625</v>
      </c>
      <c r="C18" s="473"/>
      <c r="D18" s="474"/>
      <c r="E18" s="474"/>
      <c r="F18" s="181"/>
      <c r="G18" s="181"/>
      <c r="H18" s="181"/>
      <c r="I18" s="181"/>
      <c r="J18" s="181"/>
      <c r="K18" s="526"/>
      <c r="L18" s="528"/>
      <c r="M18" s="526"/>
      <c r="N18" s="528"/>
      <c r="O18" s="265"/>
      <c r="P18" s="262"/>
      <c r="Q18" s="262"/>
      <c r="R18" s="262"/>
      <c r="S18" s="263"/>
      <c r="T18" s="263"/>
      <c r="U18" s="263"/>
      <c r="V18" s="263"/>
      <c r="W18" s="263"/>
      <c r="X18" s="264"/>
    </row>
    <row r="19" spans="1:24" ht="36.75" customHeight="1" x14ac:dyDescent="0.25">
      <c r="A19" s="4">
        <v>5</v>
      </c>
      <c r="B19" s="558" t="s">
        <v>626</v>
      </c>
      <c r="C19" s="559"/>
      <c r="D19" s="559"/>
      <c r="E19" s="560"/>
      <c r="F19" s="181"/>
      <c r="G19" s="181"/>
      <c r="H19" s="181"/>
      <c r="I19" s="181"/>
      <c r="J19" s="181"/>
      <c r="K19" s="260"/>
      <c r="L19" s="261"/>
      <c r="M19" s="260"/>
      <c r="N19" s="261"/>
      <c r="O19" s="265"/>
      <c r="P19" s="262"/>
      <c r="Q19" s="254">
        <v>0.01</v>
      </c>
      <c r="R19" s="262"/>
      <c r="S19" s="263"/>
      <c r="T19" s="263"/>
      <c r="U19" s="263"/>
      <c r="V19" s="263"/>
      <c r="W19" s="263"/>
      <c r="X19" s="264"/>
    </row>
    <row r="20" spans="1:24" ht="36.75" customHeight="1" x14ac:dyDescent="0.25">
      <c r="A20" s="4">
        <v>6</v>
      </c>
      <c r="B20" s="558" t="s">
        <v>627</v>
      </c>
      <c r="C20" s="559"/>
      <c r="D20" s="559"/>
      <c r="E20" s="560"/>
      <c r="F20" s="181"/>
      <c r="G20" s="181"/>
      <c r="H20" s="181"/>
      <c r="I20" s="181"/>
      <c r="J20" s="181"/>
      <c r="K20" s="260"/>
      <c r="L20" s="261"/>
      <c r="M20" s="260"/>
      <c r="N20" s="261"/>
      <c r="O20" s="265"/>
      <c r="P20" s="262"/>
      <c r="Q20" s="262" t="s">
        <v>628</v>
      </c>
      <c r="R20" s="262"/>
      <c r="S20" s="263"/>
      <c r="T20" s="263"/>
      <c r="U20" s="263"/>
      <c r="V20" s="263"/>
      <c r="W20" s="263"/>
      <c r="X20" s="264"/>
    </row>
    <row r="21" spans="1:24" ht="36.75" customHeight="1" x14ac:dyDescent="0.25">
      <c r="A21" s="4">
        <v>7</v>
      </c>
      <c r="B21" s="558" t="s">
        <v>629</v>
      </c>
      <c r="C21" s="559"/>
      <c r="D21" s="559"/>
      <c r="E21" s="560"/>
      <c r="F21" s="181"/>
      <c r="G21" s="181"/>
      <c r="H21" s="181"/>
      <c r="I21" s="181"/>
      <c r="J21" s="181"/>
      <c r="K21" s="260"/>
      <c r="L21" s="261"/>
      <c r="M21" s="260"/>
      <c r="N21" s="261"/>
      <c r="O21" s="265"/>
      <c r="P21" s="262"/>
      <c r="Q21" s="255">
        <v>2.5000000000000001E-2</v>
      </c>
      <c r="R21" s="262"/>
      <c r="S21" s="263"/>
      <c r="T21" s="263"/>
      <c r="U21" s="263"/>
      <c r="V21" s="263"/>
      <c r="W21" s="263"/>
      <c r="X21" s="264"/>
    </row>
    <row r="22" spans="1:24" ht="36.75" customHeight="1" x14ac:dyDescent="0.25">
      <c r="A22" s="4">
        <v>8</v>
      </c>
      <c r="B22" s="558" t="s">
        <v>630</v>
      </c>
      <c r="C22" s="559"/>
      <c r="D22" s="559"/>
      <c r="E22" s="560"/>
      <c r="F22" s="181"/>
      <c r="G22" s="181"/>
      <c r="H22" s="181"/>
      <c r="I22" s="181"/>
      <c r="J22" s="181"/>
      <c r="K22" s="260"/>
      <c r="L22" s="261"/>
      <c r="M22" s="260"/>
      <c r="N22" s="261"/>
      <c r="O22" s="265"/>
      <c r="P22" s="262"/>
      <c r="Q22" s="255">
        <v>3.5000000000000003E-2</v>
      </c>
      <c r="R22" s="262"/>
      <c r="S22" s="263"/>
      <c r="T22" s="263"/>
      <c r="U22" s="263"/>
      <c r="V22" s="263"/>
      <c r="W22" s="263"/>
      <c r="X22" s="264"/>
    </row>
    <row r="23" spans="1:24" ht="36.75" customHeight="1" x14ac:dyDescent="0.25">
      <c r="A23" s="4">
        <v>9</v>
      </c>
      <c r="B23" s="558" t="s">
        <v>631</v>
      </c>
      <c r="C23" s="559"/>
      <c r="D23" s="559"/>
      <c r="E23" s="560"/>
      <c r="F23" s="181"/>
      <c r="G23" s="181"/>
      <c r="H23" s="181"/>
      <c r="I23" s="181"/>
      <c r="J23" s="181"/>
      <c r="K23" s="260"/>
      <c r="L23" s="261"/>
      <c r="M23" s="260"/>
      <c r="N23" s="261"/>
      <c r="O23" s="265"/>
      <c r="P23" s="262"/>
      <c r="Q23" s="461">
        <v>0.05</v>
      </c>
      <c r="R23" s="262"/>
      <c r="S23" s="263"/>
      <c r="T23" s="263"/>
      <c r="U23" s="263"/>
      <c r="V23" s="263"/>
      <c r="W23" s="263"/>
      <c r="X23" s="264"/>
    </row>
    <row r="24" spans="1:24" ht="74.25" hidden="1" customHeight="1" x14ac:dyDescent="0.25">
      <c r="A24" s="4">
        <v>10</v>
      </c>
      <c r="B24" s="474" t="s">
        <v>632</v>
      </c>
      <c r="C24" s="474"/>
      <c r="D24" s="474"/>
      <c r="E24" s="474"/>
      <c r="F24" s="181"/>
      <c r="G24" s="181"/>
      <c r="H24" s="181"/>
      <c r="I24" s="181"/>
      <c r="J24" s="181"/>
      <c r="K24" s="526"/>
      <c r="L24" s="528"/>
      <c r="M24" s="526"/>
      <c r="N24" s="528"/>
      <c r="O24" s="110"/>
      <c r="P24" s="111"/>
      <c r="Q24" s="256">
        <v>0.02</v>
      </c>
      <c r="R24" s="554"/>
      <c r="S24" s="555"/>
      <c r="T24" s="555"/>
      <c r="U24" s="555"/>
      <c r="V24" s="555"/>
      <c r="W24" s="555"/>
      <c r="X24" s="556"/>
    </row>
    <row r="25" spans="1:24" ht="44.25" hidden="1" customHeight="1" x14ac:dyDescent="0.25">
      <c r="A25" s="4">
        <v>11</v>
      </c>
      <c r="B25" s="474" t="s">
        <v>633</v>
      </c>
      <c r="C25" s="474"/>
      <c r="D25" s="474"/>
      <c r="E25" s="474"/>
      <c r="F25" s="181"/>
      <c r="G25" s="181"/>
      <c r="H25" s="181"/>
      <c r="I25" s="181"/>
      <c r="J25" s="181"/>
      <c r="K25" s="526"/>
      <c r="L25" s="528"/>
      <c r="M25" s="526"/>
      <c r="N25" s="528"/>
      <c r="O25" s="110"/>
      <c r="P25" s="111"/>
      <c r="Q25" s="254">
        <v>0.02</v>
      </c>
      <c r="R25" s="554"/>
      <c r="S25" s="555"/>
      <c r="T25" s="555"/>
      <c r="U25" s="555"/>
      <c r="V25" s="555"/>
      <c r="W25" s="555"/>
      <c r="X25" s="556"/>
    </row>
    <row r="26" spans="1:24" ht="102" customHeight="1" x14ac:dyDescent="0.25">
      <c r="A26" s="4">
        <v>12</v>
      </c>
      <c r="B26" s="474" t="s">
        <v>634</v>
      </c>
      <c r="C26" s="474"/>
      <c r="D26" s="474"/>
      <c r="E26" s="474"/>
      <c r="F26" s="181"/>
      <c r="G26" s="181"/>
      <c r="H26" s="181"/>
      <c r="I26" s="181"/>
      <c r="J26" s="181"/>
      <c r="K26" s="526"/>
      <c r="L26" s="528"/>
      <c r="M26" s="526"/>
      <c r="N26" s="528"/>
      <c r="O26" s="110">
        <v>2</v>
      </c>
      <c r="P26" s="111"/>
      <c r="Q26" s="254">
        <v>0.02</v>
      </c>
      <c r="R26" s="554"/>
      <c r="S26" s="555"/>
      <c r="T26" s="555"/>
      <c r="U26" s="555"/>
      <c r="V26" s="555"/>
      <c r="W26" s="555"/>
      <c r="X26" s="556"/>
    </row>
    <row r="27" spans="1:24" ht="62.25" hidden="1" customHeight="1" x14ac:dyDescent="0.25">
      <c r="A27" s="4">
        <v>13</v>
      </c>
      <c r="B27" s="473" t="s">
        <v>636</v>
      </c>
      <c r="C27" s="473"/>
      <c r="D27" s="474"/>
      <c r="E27" s="474"/>
      <c r="F27" s="181"/>
      <c r="G27" s="181"/>
      <c r="H27" s="181"/>
      <c r="I27" s="181"/>
      <c r="J27" s="181"/>
      <c r="K27" s="526"/>
      <c r="L27" s="528"/>
      <c r="M27" s="526"/>
      <c r="N27" s="528"/>
      <c r="O27" s="110"/>
      <c r="P27" s="111"/>
      <c r="Q27" s="254">
        <v>0.02</v>
      </c>
      <c r="R27" s="554"/>
      <c r="S27" s="555"/>
      <c r="T27" s="555"/>
      <c r="U27" s="555"/>
      <c r="V27" s="555"/>
      <c r="W27" s="555"/>
      <c r="X27" s="556"/>
    </row>
    <row r="28" spans="1:24" ht="48.2" hidden="1" customHeight="1" x14ac:dyDescent="0.25">
      <c r="A28" s="4">
        <v>14</v>
      </c>
      <c r="B28" s="474" t="s">
        <v>637</v>
      </c>
      <c r="C28" s="474"/>
      <c r="D28" s="474"/>
      <c r="E28" s="474"/>
      <c r="F28" s="181"/>
      <c r="G28" s="181"/>
      <c r="H28" s="181"/>
      <c r="I28" s="181"/>
      <c r="J28" s="181"/>
      <c r="K28" s="526"/>
      <c r="L28" s="528"/>
      <c r="M28" s="526"/>
      <c r="N28" s="528"/>
      <c r="O28" s="110"/>
      <c r="P28" s="111"/>
      <c r="Q28" s="254">
        <v>0.02</v>
      </c>
      <c r="R28" s="554"/>
      <c r="S28" s="555"/>
      <c r="T28" s="555"/>
      <c r="U28" s="555"/>
      <c r="V28" s="555"/>
      <c r="W28" s="555"/>
      <c r="X28" s="556"/>
    </row>
    <row r="29" spans="1:24" ht="44.25" hidden="1" customHeight="1" x14ac:dyDescent="0.25">
      <c r="A29" s="4">
        <v>15</v>
      </c>
      <c r="B29" s="474" t="s">
        <v>639</v>
      </c>
      <c r="C29" s="474"/>
      <c r="D29" s="474"/>
      <c r="E29" s="474"/>
      <c r="F29" s="181"/>
      <c r="G29" s="181"/>
      <c r="H29" s="181"/>
      <c r="I29" s="181"/>
      <c r="J29" s="181"/>
      <c r="K29" s="526"/>
      <c r="L29" s="528"/>
      <c r="M29" s="526"/>
      <c r="N29" s="528"/>
      <c r="O29" s="110"/>
      <c r="P29" s="111"/>
      <c r="Q29" s="254">
        <v>0.02</v>
      </c>
      <c r="R29" s="554"/>
      <c r="S29" s="555"/>
      <c r="T29" s="555"/>
      <c r="U29" s="555"/>
      <c r="V29" s="555"/>
      <c r="W29" s="555"/>
      <c r="X29" s="556"/>
    </row>
    <row r="30" spans="1:24" ht="37.5" customHeight="1" x14ac:dyDescent="0.25">
      <c r="A30" s="4">
        <v>16</v>
      </c>
      <c r="B30" s="573" t="s">
        <v>976</v>
      </c>
      <c r="C30" s="573"/>
      <c r="D30" s="573"/>
      <c r="E30" s="573"/>
      <c r="F30" s="258"/>
      <c r="G30" s="258"/>
      <c r="H30" s="258"/>
      <c r="I30" s="258"/>
      <c r="J30" s="258"/>
      <c r="K30" s="526"/>
      <c r="L30" s="528"/>
      <c r="M30" s="526"/>
      <c r="N30" s="528"/>
      <c r="O30" s="110"/>
      <c r="P30" s="111"/>
      <c r="Q30" s="112">
        <v>0.01</v>
      </c>
      <c r="R30" s="693" t="s">
        <v>766</v>
      </c>
      <c r="S30" s="694"/>
      <c r="T30" s="694"/>
      <c r="U30" s="694"/>
      <c r="V30" s="694"/>
      <c r="W30" s="694"/>
      <c r="X30" s="695"/>
    </row>
    <row r="31" spans="1:24" ht="16.5" x14ac:dyDescent="0.25">
      <c r="A31" s="29"/>
      <c r="B31" s="30"/>
      <c r="C31" s="30"/>
      <c r="D31" s="30"/>
      <c r="E31" s="30"/>
      <c r="F31" s="30"/>
      <c r="G31" s="30"/>
      <c r="H31" s="30"/>
      <c r="I31" s="30"/>
      <c r="J31" s="30"/>
      <c r="K31" s="113"/>
      <c r="L31" s="114"/>
      <c r="M31" s="114"/>
      <c r="N31" s="114"/>
      <c r="O31" s="114"/>
      <c r="P31" s="114"/>
      <c r="Q31" s="114"/>
      <c r="R31" s="114"/>
      <c r="S31" s="114"/>
      <c r="T31" s="114"/>
      <c r="U31" s="114"/>
      <c r="V31" s="115"/>
      <c r="W31" s="115"/>
      <c r="X31" s="115"/>
    </row>
    <row r="32" spans="1:24" ht="15.75" x14ac:dyDescent="0.25">
      <c r="L32" s="532" t="s">
        <v>13</v>
      </c>
      <c r="M32" s="532"/>
      <c r="N32" s="532"/>
      <c r="O32" s="532"/>
      <c r="P32" s="532"/>
      <c r="Q32" s="532"/>
      <c r="R32" s="532"/>
      <c r="S32" s="532"/>
      <c r="T32" s="532"/>
      <c r="U32" s="532"/>
      <c r="V32" s="532"/>
      <c r="W32" s="532"/>
      <c r="X32" s="532"/>
    </row>
    <row r="33" spans="12:24" ht="15.75" x14ac:dyDescent="0.25">
      <c r="L33" s="523" t="s">
        <v>14</v>
      </c>
      <c r="M33" s="523"/>
      <c r="N33" s="523"/>
      <c r="O33" s="523"/>
      <c r="P33" s="523"/>
      <c r="Q33" s="523"/>
      <c r="R33" s="523"/>
      <c r="S33" s="523"/>
      <c r="T33" s="523"/>
      <c r="U33" s="523"/>
      <c r="V33" s="523"/>
      <c r="W33" s="523"/>
      <c r="X33" s="523"/>
    </row>
  </sheetData>
  <mergeCells count="66">
    <mergeCell ref="L32:X32"/>
    <mergeCell ref="L33:X33"/>
    <mergeCell ref="B30:E30"/>
    <mergeCell ref="K30:L30"/>
    <mergeCell ref="M30:N30"/>
    <mergeCell ref="R30:X30"/>
    <mergeCell ref="B28:E28"/>
    <mergeCell ref="K28:L28"/>
    <mergeCell ref="M28:N28"/>
    <mergeCell ref="R28:X28"/>
    <mergeCell ref="B29:E29"/>
    <mergeCell ref="K29:L29"/>
    <mergeCell ref="M29:N29"/>
    <mergeCell ref="R29:X29"/>
    <mergeCell ref="B26:E26"/>
    <mergeCell ref="K26:L26"/>
    <mergeCell ref="M26:N26"/>
    <mergeCell ref="R26:X26"/>
    <mergeCell ref="B27:E27"/>
    <mergeCell ref="K27:L27"/>
    <mergeCell ref="M27:N27"/>
    <mergeCell ref="R27:X27"/>
    <mergeCell ref="M24:N24"/>
    <mergeCell ref="R24:X24"/>
    <mergeCell ref="B25:E25"/>
    <mergeCell ref="K25:L25"/>
    <mergeCell ref="M25:N25"/>
    <mergeCell ref="R25:X25"/>
    <mergeCell ref="B21:E21"/>
    <mergeCell ref="B22:E22"/>
    <mergeCell ref="B23:E23"/>
    <mergeCell ref="B24:E24"/>
    <mergeCell ref="K24:L24"/>
    <mergeCell ref="B18:E18"/>
    <mergeCell ref="K18:L18"/>
    <mergeCell ref="M18:N18"/>
    <mergeCell ref="B19:E19"/>
    <mergeCell ref="B20:E20"/>
    <mergeCell ref="B16:E16"/>
    <mergeCell ref="K16:L16"/>
    <mergeCell ref="M16:N16"/>
    <mergeCell ref="B17:E17"/>
    <mergeCell ref="K17:L17"/>
    <mergeCell ref="M17:N17"/>
    <mergeCell ref="B14:E14"/>
    <mergeCell ref="K14:L14"/>
    <mergeCell ref="M14:N14"/>
    <mergeCell ref="R14:X14"/>
    <mergeCell ref="B15:E15"/>
    <mergeCell ref="K15:L15"/>
    <mergeCell ref="M15:N15"/>
    <mergeCell ref="C5:C7"/>
    <mergeCell ref="E6:N6"/>
    <mergeCell ref="O6:U6"/>
    <mergeCell ref="A10:X10"/>
    <mergeCell ref="A12:X12"/>
    <mergeCell ref="A5:A7"/>
    <mergeCell ref="B5:B7"/>
    <mergeCell ref="D5:D7"/>
    <mergeCell ref="A3:X3"/>
    <mergeCell ref="A4:X4"/>
    <mergeCell ref="E5:V5"/>
    <mergeCell ref="W5:W7"/>
    <mergeCell ref="X5:X7"/>
    <mergeCell ref="V6:V7"/>
    <mergeCell ref="A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KL CHUNG NHÀ TRƯỜNG</vt:lpstr>
      <vt:lpstr>TỔNG HỢP KL</vt:lpstr>
      <vt:lpstr>TỶ LỆ KL CV</vt:lpstr>
      <vt:lpstr>P.TC-HC-TH</vt:lpstr>
      <vt:lpstr>PCTCT-HSSV</vt:lpstr>
      <vt:lpstr>PKTĐBCL</vt:lpstr>
      <vt:lpstr>P.KHTC</vt:lpstr>
      <vt:lpstr>P.QT-DV</vt:lpstr>
      <vt:lpstr>P.TS-DT</vt:lpstr>
      <vt:lpstr>P.QLKH-HTQT</vt:lpstr>
      <vt:lpstr>TO.TT-PC</vt:lpstr>
      <vt:lpstr>TT.QHDN</vt:lpstr>
      <vt:lpstr>TT.ĐHQLDL</vt:lpstr>
      <vt:lpstr>TT.Y TẾ</vt:lpstr>
      <vt:lpstr>TT.THU VIEN</vt:lpstr>
      <vt:lpstr>TT.ĐT-LTT</vt:lpstr>
      <vt:lpstr>K.KHCB</vt:lpstr>
      <vt:lpstr>K.LLCT</vt:lpstr>
      <vt:lpstr>K.CNTT</vt:lpstr>
      <vt:lpstr>K.CO KHI</vt:lpstr>
      <vt:lpstr>K.CN Đ-ĐT</vt:lpstr>
      <vt:lpstr>K.CN DLUC</vt:lpstr>
      <vt:lpstr>K.N-LANH</vt:lpstr>
      <vt:lpstr>K.MAY-TT</vt:lpstr>
      <vt:lpstr>K.KINH TE</vt:lpstr>
      <vt:lpstr>K.XAY-DUNG</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Windows User</cp:lastModifiedBy>
  <cp:lastPrinted>2019-06-26T10:29:06Z</cp:lastPrinted>
  <dcterms:created xsi:type="dcterms:W3CDTF">2019-01-10T04:30:31Z</dcterms:created>
  <dcterms:modified xsi:type="dcterms:W3CDTF">2019-12-24T11:11:02Z</dcterms:modified>
</cp:coreProperties>
</file>